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dk07\共有\企画財政課\★企画財政G関係\公営企業関係\〇経営比較分析表HP掲載関係\R5\"/>
    </mc:Choice>
  </mc:AlternateContent>
  <workbookProtection workbookAlgorithmName="SHA-512" workbookHashValue="NVrSkWC5fYdpoz5eCqHdEKLZNEqM+9MevDD+RclDsSoGPlodA1xYEPOlSKLAlsGhl8pWRMR81GuCj/P1viYayw==" workbookSaltValue="HevtPF8Ytzwl06ekNs3p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<sst xmlns="http://schemas.openxmlformats.org/spreadsheetml/2006/main" count="228" uniqueCount="114">
  <si>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</si>
  <si>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</si>
  <si>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</si>
  <si>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</si>
  <si>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</si>
  <si>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</si>
  <si>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</si>
  <si>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</si>
  <si>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</si>
  <si>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</si>
  <si>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</si>
  <si>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</si>
  <si>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</si>
  <si>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</si>
  <si>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</si>
  <si>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</si>
  <si>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</si>
  <si>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</si>
  <si>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</si>
  <si>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</si>
  <si>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</si>
  <si>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</si>
  <si>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</si>
  <si>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</si>
  <si>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</si>
  <si>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</si>
  <si>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</si>
  <si>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</si>
  <si>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</si>
  <si>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</si>
  <si>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</si>
  <si>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</si>
  <si>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</si>
  <si>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</si>
  <si>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</si>
  <si>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</si>
  <si>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</si>
  <si>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</si>
  <si>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</si>
  <si>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</si>
  <si>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</si>
  <si>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</si>
  <si>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</si>
  <si>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</si>
  <si>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</si>
  <si>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</si>
  <si>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</si>
  <si>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</si>
  <si>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</si>
  <si>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</si>
  <si>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</si>
  <si>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</si>
  <si>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</si>
  <si>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</si>
  <si>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</si>
  <si>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</si>
  <si>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</si>
  <si>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</si>
  <si>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</si>
  <si>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</si>
  <si>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</si>
  <si>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</si>
  <si>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</si>
  <si>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</si>
  <si>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</si>
  <si>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</si>
  <si>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</si>
  <si>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</si>
  <si>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</si>
  <si>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</si>
  <si>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</si>
  <si>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</si>
  <si>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</si>
  <si>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</si>
  <si>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</si>
  <si>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</si>
  <si>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</si>
  <si>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</si>
  <si>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</si>
  <si>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</si>
  <si>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</si>
  <si>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</si>
  <si>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</si>
  <si>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</si>
  <si>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</si>
  <si>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</si>
  <si>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</si>
  <si>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</si>
  <si>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</si>
  <si>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</si>
  <si>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</si>
  <si>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</si>
  <si>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</si>
  <si>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</si>
  <si>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</si>
  <si>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</si>
  <si>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</si>
  <si>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</si>
  <si>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</si>
  <si>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</si>
  <si>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</si>
  <si>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</si>
  <si>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</si>
  <si>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</si>
  <si>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</si>
  <si>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</si>
  <si>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</si>
  <si>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</si>
  <si>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</si>
  <si>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</si>
  <si>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</si>
  <si>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令和4年度は人事異動及び電気料高騰の影響があり経常費用が増加したため経常収支比率が100％未満となり、累積欠損金比率が3.47%となった。次年度以降も費用削減等、経営健全化に努める。
　流動比率は、類似団体平均値より下回ってはいるが、前年同様に現金の大幅な減少もなく100％を超えている事からすぐに資金不足とはならない見込みである。
　企業債残高対給水収益比率については、令和4年度は前年度に引き続き水道施設更新のための投資により残高が増加しているため、起債借入の抑制等検討していく必要がある。
　施設利用率及び有収率については、経年比較で大きな変化はなく類似団体平均値を上回っており適切な水準である。今後も施設規模の把握及び施設稼働に努める。</t>
    <rPh sb="1" eb="3">
      <t>レイワ</t>
    </rPh>
    <rPh sb="4" eb="6">
      <t>ネンド</t>
    </rPh>
    <rPh sb="7" eb="9">
      <t>ジンジ</t>
    </rPh>
    <rPh sb="9" eb="11">
      <t>イドウ</t>
    </rPh>
    <rPh sb="11" eb="12">
      <t>オヨ</t>
    </rPh>
    <rPh sb="13" eb="16">
      <t>デンキリョウ</t>
    </rPh>
    <rPh sb="16" eb="18">
      <t>コウトウ</t>
    </rPh>
    <rPh sb="19" eb="21">
      <t>エイキョウ</t>
    </rPh>
    <rPh sb="24" eb="26">
      <t>ケイジョウ</t>
    </rPh>
    <rPh sb="26" eb="28">
      <t>ヒヨウ</t>
    </rPh>
    <rPh sb="29" eb="31">
      <t>ゾウカ</t>
    </rPh>
    <rPh sb="35" eb="37">
      <t>ケイジョウ</t>
    </rPh>
    <rPh sb="37" eb="39">
      <t>シュウシ</t>
    </rPh>
    <rPh sb="39" eb="41">
      <t>ヒリツ</t>
    </rPh>
    <rPh sb="46" eb="48">
      <t>ミマン</t>
    </rPh>
    <rPh sb="52" eb="54">
      <t>ルイセキ</t>
    </rPh>
    <rPh sb="54" eb="57">
      <t>ケッソンキン</t>
    </rPh>
    <rPh sb="57" eb="59">
      <t>ヒリツ</t>
    </rPh>
    <rPh sb="70" eb="73">
      <t>ジネンド</t>
    </rPh>
    <rPh sb="73" eb="75">
      <t>イコウ</t>
    </rPh>
    <rPh sb="76" eb="78">
      <t>ヒヨウ</t>
    </rPh>
    <rPh sb="78" eb="80">
      <t>サクゲン</t>
    </rPh>
    <rPh sb="80" eb="81">
      <t>トウ</t>
    </rPh>
    <rPh sb="82" eb="84">
      <t>ケイエイ</t>
    </rPh>
    <rPh sb="84" eb="87">
      <t>ケンゼンカ</t>
    </rPh>
    <rPh sb="88" eb="89">
      <t>ツト</t>
    </rPh>
    <rPh sb="94" eb="96">
      <t>リュウドウ</t>
    </rPh>
    <rPh sb="96" eb="98">
      <t>ヒリツ</t>
    </rPh>
    <rPh sb="100" eb="102">
      <t>ルイジ</t>
    </rPh>
    <rPh sb="102" eb="104">
      <t>ダンタイ</t>
    </rPh>
    <rPh sb="104" eb="107">
      <t>ヘイキンチ</t>
    </rPh>
    <rPh sb="109" eb="111">
      <t>シタマワ</t>
    </rPh>
    <rPh sb="118" eb="120">
      <t>ゼンネン</t>
    </rPh>
    <rPh sb="120" eb="122">
      <t>ドウヨウ</t>
    </rPh>
    <rPh sb="123" eb="125">
      <t>ゲンキン</t>
    </rPh>
    <rPh sb="126" eb="128">
      <t>オオハバ</t>
    </rPh>
    <rPh sb="129" eb="131">
      <t>ゲンショウ</t>
    </rPh>
    <rPh sb="139" eb="140">
      <t>コ</t>
    </rPh>
    <rPh sb="144" eb="145">
      <t>コト</t>
    </rPh>
    <rPh sb="150" eb="152">
      <t>シキン</t>
    </rPh>
    <rPh sb="152" eb="154">
      <t>フソク</t>
    </rPh>
    <rPh sb="160" eb="162">
      <t>ミコ</t>
    </rPh>
    <rPh sb="169" eb="172">
      <t>キギョウサイ</t>
    </rPh>
    <rPh sb="172" eb="174">
      <t>ザンダカ</t>
    </rPh>
    <rPh sb="174" eb="175">
      <t>タイ</t>
    </rPh>
    <rPh sb="175" eb="177">
      <t>キュウスイ</t>
    </rPh>
    <rPh sb="177" eb="179">
      <t>シュウエキ</t>
    </rPh>
    <rPh sb="179" eb="181">
      <t>ヒリツ</t>
    </rPh>
    <rPh sb="187" eb="189">
      <t>レイワ</t>
    </rPh>
    <rPh sb="190" eb="192">
      <t>ネンド</t>
    </rPh>
    <rPh sb="193" eb="196">
      <t>ゼンネンド</t>
    </rPh>
    <rPh sb="197" eb="198">
      <t>ヒ</t>
    </rPh>
    <rPh sb="199" eb="200">
      <t>ツヅ</t>
    </rPh>
    <rPh sb="201" eb="203">
      <t>スイドウ</t>
    </rPh>
    <rPh sb="203" eb="205">
      <t>シセツ</t>
    </rPh>
    <rPh sb="205" eb="207">
      <t>コウシン</t>
    </rPh>
    <rPh sb="211" eb="213">
      <t>トウシ</t>
    </rPh>
    <rPh sb="216" eb="218">
      <t>ザンダカ</t>
    </rPh>
    <rPh sb="219" eb="221">
      <t>ゾウカ</t>
    </rPh>
    <rPh sb="228" eb="230">
      <t>キサイ</t>
    </rPh>
    <rPh sb="230" eb="232">
      <t>カリイレ</t>
    </rPh>
    <rPh sb="233" eb="235">
      <t>ヨクセイ</t>
    </rPh>
    <rPh sb="235" eb="236">
      <t>トウ</t>
    </rPh>
    <rPh sb="236" eb="238">
      <t>ケントウ</t>
    </rPh>
    <rPh sb="242" eb="244">
      <t>ヒツヨウ</t>
    </rPh>
    <rPh sb="250" eb="252">
      <t>シセツ</t>
    </rPh>
    <rPh sb="252" eb="255">
      <t>リヨウリツ</t>
    </rPh>
    <rPh sb="255" eb="256">
      <t>オヨ</t>
    </rPh>
    <rPh sb="257" eb="258">
      <t>ユウ</t>
    </rPh>
    <rPh sb="258" eb="260">
      <t>シュウリツ</t>
    </rPh>
    <rPh sb="266" eb="268">
      <t>ケイネン</t>
    </rPh>
    <rPh sb="268" eb="270">
      <t>ヒカク</t>
    </rPh>
    <rPh sb="271" eb="272">
      <t>オオ</t>
    </rPh>
    <rPh sb="274" eb="276">
      <t>ヘンカ</t>
    </rPh>
    <rPh sb="279" eb="281">
      <t>ルイジ</t>
    </rPh>
    <rPh sb="281" eb="283">
      <t>ダンタイ</t>
    </rPh>
    <rPh sb="283" eb="286">
      <t>ヘイキンチ</t>
    </rPh>
    <rPh sb="287" eb="289">
      <t>ウワマワ</t>
    </rPh>
    <rPh sb="293" eb="295">
      <t>テキセツ</t>
    </rPh>
    <rPh sb="296" eb="298">
      <t>スイジュン</t>
    </rPh>
    <rPh sb="302" eb="304">
      <t>コンゴ</t>
    </rPh>
    <rPh sb="305" eb="307">
      <t>シセツ</t>
    </rPh>
    <rPh sb="307" eb="309">
      <t>キボ</t>
    </rPh>
    <rPh sb="310" eb="312">
      <t>ハアク</t>
    </rPh>
    <rPh sb="312" eb="313">
      <t>オヨ</t>
    </rPh>
    <rPh sb="314" eb="316">
      <t>シセツ</t>
    </rPh>
    <rPh sb="316" eb="318">
      <t>カドウ</t>
    </rPh>
    <rPh sb="319" eb="320">
      <t>ツト</t>
    </rPh>
    <phoneticPr fontId="4"/>
  </si>
  <si>
    <t>　有形固定資産減価償却率は、前年度とほぼ横ばいの水準となっているが、今後も適切な施設更新に努める。
　管路経年化率については、類似団体平均値を下回っているが、現在計画的な管路更新事業を進めているところであり、更新時の財源確保や必要に応じ経営改善の実施を検討する。
　管路の更新について、類似団体平均値より低い水準ではあるが、計画的に更新事業を進めているところである。
　今後も経営状況を見据えながら良質な水を安全に供給できるよう努めなければならない。</t>
    <rPh sb="1" eb="3">
      <t>ユウケイ</t>
    </rPh>
    <rPh sb="3" eb="7">
      <t>コテイシサン</t>
    </rPh>
    <rPh sb="7" eb="9">
      <t>ゲンカ</t>
    </rPh>
    <rPh sb="9" eb="11">
      <t>ショウキャク</t>
    </rPh>
    <rPh sb="11" eb="12">
      <t>リツ</t>
    </rPh>
    <rPh sb="14" eb="17">
      <t>ゼンネンド</t>
    </rPh>
    <rPh sb="20" eb="21">
      <t>ヨコ</t>
    </rPh>
    <rPh sb="24" eb="26">
      <t>スイジュン</t>
    </rPh>
    <rPh sb="34" eb="36">
      <t>コンゴ</t>
    </rPh>
    <rPh sb="37" eb="39">
      <t>テキセツ</t>
    </rPh>
    <rPh sb="40" eb="42">
      <t>シセツ</t>
    </rPh>
    <rPh sb="42" eb="44">
      <t>コウシン</t>
    </rPh>
    <rPh sb="45" eb="46">
      <t>ツト</t>
    </rPh>
    <rPh sb="51" eb="53">
      <t>カンロ</t>
    </rPh>
    <rPh sb="53" eb="55">
      <t>ケイネン</t>
    </rPh>
    <rPh sb="55" eb="56">
      <t>カ</t>
    </rPh>
    <rPh sb="56" eb="57">
      <t>リツ</t>
    </rPh>
    <rPh sb="63" eb="70">
      <t>ルイジダンタイヘイキンチ</t>
    </rPh>
    <rPh sb="71" eb="73">
      <t>シタマワ</t>
    </rPh>
    <rPh sb="79" eb="81">
      <t>ゲンザイ</t>
    </rPh>
    <rPh sb="81" eb="84">
      <t>ケイカクテキ</t>
    </rPh>
    <rPh sb="85" eb="87">
      <t>カンロ</t>
    </rPh>
    <rPh sb="87" eb="89">
      <t>コウシン</t>
    </rPh>
    <rPh sb="89" eb="91">
      <t>ジギョウ</t>
    </rPh>
    <rPh sb="92" eb="93">
      <t>スス</t>
    </rPh>
    <rPh sb="104" eb="106">
      <t>コウシン</t>
    </rPh>
    <rPh sb="106" eb="107">
      <t>ジ</t>
    </rPh>
    <rPh sb="108" eb="110">
      <t>ザイゲン</t>
    </rPh>
    <rPh sb="110" eb="112">
      <t>カクホ</t>
    </rPh>
    <rPh sb="113" eb="115">
      <t>ヒツヨウ</t>
    </rPh>
    <rPh sb="116" eb="117">
      <t>オウ</t>
    </rPh>
    <rPh sb="118" eb="120">
      <t>ケイエイ</t>
    </rPh>
    <rPh sb="120" eb="122">
      <t>カイゼン</t>
    </rPh>
    <rPh sb="123" eb="125">
      <t>ジッシ</t>
    </rPh>
    <rPh sb="126" eb="128">
      <t>ケントウ</t>
    </rPh>
    <phoneticPr fontId="4"/>
  </si>
  <si>
    <t>　当町の水道事業の経営状況について、料金回収率は類似団体平均値を上回っているが減少推移しており、適切な滞納管理による料金収入の確保や経常経費増加の抑制が重要となる。
　今後の更新計画等の見直しなどを行いながら安定した事業経営を進めていく必要がある。</t>
    <rPh sb="1" eb="3">
      <t>トウチョウ</t>
    </rPh>
    <rPh sb="4" eb="6">
      <t>スイドウ</t>
    </rPh>
    <rPh sb="6" eb="8">
      <t>ジギョウ</t>
    </rPh>
    <rPh sb="9" eb="11">
      <t>ケイエイ</t>
    </rPh>
    <rPh sb="11" eb="13">
      <t>ジョウキョウ</t>
    </rPh>
    <rPh sb="18" eb="20">
      <t>リョウキン</t>
    </rPh>
    <rPh sb="20" eb="22">
      <t>カイシュウ</t>
    </rPh>
    <rPh sb="22" eb="23">
      <t>リツ</t>
    </rPh>
    <rPh sb="24" eb="26">
      <t>ルイジ</t>
    </rPh>
    <rPh sb="26" eb="31">
      <t>ダンタイヘイキンチ</t>
    </rPh>
    <rPh sb="32" eb="34">
      <t>ウワマワ</t>
    </rPh>
    <rPh sb="39" eb="41">
      <t>ゲンショウ</t>
    </rPh>
    <rPh sb="41" eb="43">
      <t>スイイ</t>
    </rPh>
    <rPh sb="48" eb="50">
      <t>テキセツ</t>
    </rPh>
    <rPh sb="51" eb="53">
      <t>タイノウ</t>
    </rPh>
    <rPh sb="53" eb="55">
      <t>カンリ</t>
    </rPh>
    <rPh sb="58" eb="60">
      <t>リョウキン</t>
    </rPh>
    <rPh sb="60" eb="62">
      <t>シュウニュウ</t>
    </rPh>
    <rPh sb="63" eb="65">
      <t>カクホ</t>
    </rPh>
    <rPh sb="66" eb="68">
      <t>ケイジョウ</t>
    </rPh>
    <rPh sb="68" eb="70">
      <t>ケイヒ</t>
    </rPh>
    <rPh sb="70" eb="72">
      <t>ゾウカ</t>
    </rPh>
    <rPh sb="73" eb="75">
      <t>ヨクセイ</t>
    </rPh>
    <rPh sb="76" eb="78">
      <t>ジュウヨウ</t>
    </rPh>
    <rPh sb="84" eb="86">
      <t>コンゴ</t>
    </rPh>
    <rPh sb="87" eb="89">
      <t>コウシン</t>
    </rPh>
    <rPh sb="89" eb="91">
      <t>ケイカク</t>
    </rPh>
    <rPh sb="91" eb="92">
      <t>トウ</t>
    </rPh>
    <rPh sb="93" eb="95">
      <t>ミナオ</t>
    </rPh>
    <rPh sb="99" eb="100">
      <t>オコナ</t>
    </rPh>
    <rPh sb="104" eb="106">
      <t>アンテイ</t>
    </rPh>
    <rPh sb="108" eb="110">
      <t>ジギョウ</t>
    </rPh>
    <rPh sb="110" eb="112">
      <t>ケイエイ</t>
    </rPh>
    <rPh sb="113" eb="114">
      <t>スス</t>
    </rPh>
    <rPh sb="118" eb="1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</si>
</sst>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0.34</c:v>
                </c:pt>
                <c:pt idx="2">
                  <c:v>0.19</c:v>
                </c:pt>
                <c:pt idx="3">
                  <c:v>0.02</c:v>
                </c:pt>
                <c:pt idx="4">
                  <c:v>0.22</c:v>
                </c:pt>
              </c:numCache>
            </c:numRef>
          </c:val>
          <c:extLst>
            <c:ext xmlns:c16="http://schemas.microsoft.com/office/drawing/2014/chart" uri="{C3380CC4-5D6E-409C-BE32-E72D297353CC}">
              <c16:uniqueId val="{00000000-137E-4A5A-A44D-3777CC4161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c:v>
                </c:pt>
                <c:pt idx="3">
                  <c:v>0.36</c:v>
                </c:pt>
                <c:pt idx="4">
                  <c:v>0.56999999999999995</c:v>
                </c:pt>
              </c:numCache>
            </c:numRef>
          </c:val>
          <c:smooth val="0"/>
          <c:extLst>
            <c:ext xmlns:c16="http://schemas.microsoft.com/office/drawing/2014/chart" uri="{C3380CC4-5D6E-409C-BE32-E72D297353CC}">
              <c16:uniqueId val="{00000001-137E-4A5A-A44D-3777CC4161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73.849999999999994</c:v>
                </c:pt>
                <c:pt idx="1">
                  <c:v>75.25</c:v>
                </c:pt>
                <c:pt idx="2">
                  <c:v>74.86</c:v>
                </c:pt>
                <c:pt idx="3">
                  <c:v>76.25</c:v>
                </c:pt>
                <c:pt idx="4">
                  <c:v>75.23</c:v>
                </c:pt>
              </c:numCache>
            </c:numRef>
          </c:val>
          <c:extLst>
            <c:ext xmlns:c16="http://schemas.microsoft.com/office/drawing/2014/chart" uri="{C3380CC4-5D6E-409C-BE32-E72D297353CC}">
              <c16:uniqueId val="{00000000-C418-4340-9F0B-6AAFA64EF7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49.38</c:v>
                </c:pt>
                <c:pt idx="3">
                  <c:v>50.09</c:v>
                </c:pt>
                <c:pt idx="4">
                  <c:v>50.1</c:v>
                </c:pt>
              </c:numCache>
            </c:numRef>
          </c:val>
          <c:smooth val="0"/>
          <c:extLst>
            <c:ext xmlns:c16="http://schemas.microsoft.com/office/drawing/2014/chart" uri="{C3380CC4-5D6E-409C-BE32-E72D297353CC}">
              <c16:uniqueId val="{00000001-C418-4340-9F0B-6AAFA64EF7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81.349999999999994</c:v>
                </c:pt>
                <c:pt idx="1">
                  <c:v>81.349999999999994</c:v>
                </c:pt>
                <c:pt idx="2">
                  <c:v>83.62</c:v>
                </c:pt>
                <c:pt idx="3">
                  <c:v>81.34</c:v>
                </c:pt>
                <c:pt idx="4">
                  <c:v>79.92</c:v>
                </c:pt>
              </c:numCache>
            </c:numRef>
          </c:val>
          <c:extLst>
            <c:ext xmlns:c16="http://schemas.microsoft.com/office/drawing/2014/chart" uri="{C3380CC4-5D6E-409C-BE32-E72D297353CC}">
              <c16:uniqueId val="{00000000-2DDF-4630-8379-C68771F6B1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78.010000000000005</c:v>
                </c:pt>
                <c:pt idx="3">
                  <c:v>77.599999999999994</c:v>
                </c:pt>
                <c:pt idx="4">
                  <c:v>77.3</c:v>
                </c:pt>
              </c:numCache>
            </c:numRef>
          </c:val>
          <c:smooth val="0"/>
          <c:extLst>
            <c:ext xmlns:c16="http://schemas.microsoft.com/office/drawing/2014/chart" uri="{C3380CC4-5D6E-409C-BE32-E72D297353CC}">
              <c16:uniqueId val="{00000001-2DDF-4630-8379-C68771F6B1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101.01</c:v>
                </c:pt>
                <c:pt idx="1">
                  <c:v>105.54</c:v>
                </c:pt>
                <c:pt idx="2">
                  <c:v>117.48</c:v>
                </c:pt>
                <c:pt idx="3">
                  <c:v>107.59</c:v>
                </c:pt>
                <c:pt idx="4">
                  <c:v>97.22</c:v>
                </c:pt>
              </c:numCache>
            </c:numRef>
          </c:val>
          <c:extLst>
            <c:ext xmlns:c16="http://schemas.microsoft.com/office/drawing/2014/chart" uri="{C3380CC4-5D6E-409C-BE32-E72D297353CC}">
              <c16:uniqueId val="{00000000-510A-4635-8758-217FE58869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105.34</c:v>
                </c:pt>
                <c:pt idx="3">
                  <c:v>105.77</c:v>
                </c:pt>
                <c:pt idx="4">
                  <c:v>104.82</c:v>
                </c:pt>
              </c:numCache>
            </c:numRef>
          </c:val>
          <c:smooth val="0"/>
          <c:extLst>
            <c:ext xmlns:c16="http://schemas.microsoft.com/office/drawing/2014/chart" uri="{C3380CC4-5D6E-409C-BE32-E72D297353CC}">
              <c16:uniqueId val="{00000001-510A-4635-8758-217FE58869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52.44</c:v>
                </c:pt>
                <c:pt idx="1">
                  <c:v>53.62</c:v>
                </c:pt>
                <c:pt idx="2">
                  <c:v>54.06</c:v>
                </c:pt>
                <c:pt idx="3">
                  <c:v>51.42</c:v>
                </c:pt>
                <c:pt idx="4">
                  <c:v>50.46</c:v>
                </c:pt>
              </c:numCache>
            </c:numRef>
          </c:val>
          <c:extLst>
            <c:ext xmlns:c16="http://schemas.microsoft.com/office/drawing/2014/chart" uri="{C3380CC4-5D6E-409C-BE32-E72D297353CC}">
              <c16:uniqueId val="{00000000-64A4-47AC-A057-E7DD383E27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47.5</c:v>
                </c:pt>
                <c:pt idx="3">
                  <c:v>48.41</c:v>
                </c:pt>
                <c:pt idx="4">
                  <c:v>50.02</c:v>
                </c:pt>
              </c:numCache>
            </c:numRef>
          </c:val>
          <c:smooth val="0"/>
          <c:extLst>
            <c:ext xmlns:c16="http://schemas.microsoft.com/office/drawing/2014/chart" uri="{C3380CC4-5D6E-409C-BE32-E72D297353CC}">
              <c16:uniqueId val="{00000001-64A4-47AC-A057-E7DD383E27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11.49</c:v>
                </c:pt>
                <c:pt idx="1">
                  <c:v>10.88</c:v>
                </c:pt>
                <c:pt idx="2">
                  <c:v>12.88</c:v>
                </c:pt>
                <c:pt idx="3">
                  <c:v>13.26</c:v>
                </c:pt>
                <c:pt idx="4">
                  <c:v>13.18</c:v>
                </c:pt>
              </c:numCache>
            </c:numRef>
          </c:val>
          <c:extLst>
            <c:ext xmlns:c16="http://schemas.microsoft.com/office/drawing/2014/chart" uri="{C3380CC4-5D6E-409C-BE32-E72D297353CC}">
              <c16:uniqueId val="{00000000-282D-4BBD-9338-B1965472A4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17.399999999999999</c:v>
                </c:pt>
                <c:pt idx="3">
                  <c:v>18.64</c:v>
                </c:pt>
                <c:pt idx="4">
                  <c:v>19.510000000000002</c:v>
                </c:pt>
              </c:numCache>
            </c:numRef>
          </c:val>
          <c:smooth val="0"/>
          <c:extLst>
            <c:ext xmlns:c16="http://schemas.microsoft.com/office/drawing/2014/chart" uri="{C3380CC4-5D6E-409C-BE32-E72D297353CC}">
              <c16:uniqueId val="{00000001-282D-4BBD-9338-B1965472A4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3.84</c:v>
                </c:pt>
                <c:pt idx="1">
                  <c:v>1.38</c:v>
                </c:pt>
                <c:pt idx="2" formatCode="#,##0.00;&quot;△&quot;#,##0.00">
                  <c:v>0</c:v>
                </c:pt>
                <c:pt idx="3" formatCode="#,##0.00;&quot;△&quot;#,##0.00">
                  <c:v>0</c:v>
                </c:pt>
                <c:pt idx="4">
                  <c:v>3.47</c:v>
                </c:pt>
              </c:numCache>
            </c:numRef>
          </c:val>
          <c:extLst>
            <c:ext xmlns:c16="http://schemas.microsoft.com/office/drawing/2014/chart" uri="{C3380CC4-5D6E-409C-BE32-E72D297353CC}">
              <c16:uniqueId val="{00000000-E192-40DD-8AE5-740A4A2646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24.04</c:v>
                </c:pt>
                <c:pt idx="3">
                  <c:v>28.03</c:v>
                </c:pt>
                <c:pt idx="4">
                  <c:v>26.73</c:v>
                </c:pt>
              </c:numCache>
            </c:numRef>
          </c:val>
          <c:smooth val="0"/>
          <c:extLst>
            <c:ext xmlns:c16="http://schemas.microsoft.com/office/drawing/2014/chart" uri="{C3380CC4-5D6E-409C-BE32-E72D297353CC}">
              <c16:uniqueId val="{00000001-E192-40DD-8AE5-740A4A2646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189.76</c:v>
                </c:pt>
                <c:pt idx="1">
                  <c:v>191.08</c:v>
                </c:pt>
                <c:pt idx="2">
                  <c:v>193.98</c:v>
                </c:pt>
                <c:pt idx="3">
                  <c:v>204.73</c:v>
                </c:pt>
                <c:pt idx="4">
                  <c:v>211.98</c:v>
                </c:pt>
              </c:numCache>
            </c:numRef>
          </c:val>
          <c:extLst>
            <c:ext xmlns:c16="http://schemas.microsoft.com/office/drawing/2014/chart" uri="{C3380CC4-5D6E-409C-BE32-E72D297353CC}">
              <c16:uniqueId val="{00000000-1256-49A5-9D83-EC91D6B7E5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305.08</c:v>
                </c:pt>
                <c:pt idx="3">
                  <c:v>305.33999999999997</c:v>
                </c:pt>
                <c:pt idx="4">
                  <c:v>310.01</c:v>
                </c:pt>
              </c:numCache>
            </c:numRef>
          </c:val>
          <c:smooth val="0"/>
          <c:extLst>
            <c:ext xmlns:c16="http://schemas.microsoft.com/office/drawing/2014/chart" uri="{C3380CC4-5D6E-409C-BE32-E72D297353CC}">
              <c16:uniqueId val="{00000001-1256-49A5-9D83-EC91D6B7E5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372.61</c:v>
                </c:pt>
                <c:pt idx="1">
                  <c:v>358.21</c:v>
                </c:pt>
                <c:pt idx="2">
                  <c:v>385.47</c:v>
                </c:pt>
                <c:pt idx="3">
                  <c:v>509.58</c:v>
                </c:pt>
                <c:pt idx="4">
                  <c:v>552.58000000000004</c:v>
                </c:pt>
              </c:numCache>
            </c:numRef>
          </c:val>
          <c:extLst>
            <c:ext xmlns:c16="http://schemas.microsoft.com/office/drawing/2014/chart" uri="{C3380CC4-5D6E-409C-BE32-E72D297353CC}">
              <c16:uniqueId val="{00000000-FDFC-4274-B60E-D6755B5A11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585.59</c:v>
                </c:pt>
                <c:pt idx="3">
                  <c:v>561.34</c:v>
                </c:pt>
                <c:pt idx="4">
                  <c:v>538.33000000000004</c:v>
                </c:pt>
              </c:numCache>
            </c:numRef>
          </c:val>
          <c:smooth val="0"/>
          <c:extLst>
            <c:ext xmlns:c16="http://schemas.microsoft.com/office/drawing/2014/chart" uri="{C3380CC4-5D6E-409C-BE32-E72D297353CC}">
              <c16:uniqueId val="{00000001-FDFC-4274-B60E-D6755B5A11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91.54</c:v>
                </c:pt>
                <c:pt idx="1">
                  <c:v>96.38</c:v>
                </c:pt>
                <c:pt idx="2">
                  <c:v>110.4</c:v>
                </c:pt>
                <c:pt idx="3">
                  <c:v>99.54</c:v>
                </c:pt>
                <c:pt idx="4">
                  <c:v>88.31</c:v>
                </c:pt>
              </c:numCache>
            </c:numRef>
          </c:val>
          <c:extLst>
            <c:ext xmlns:c16="http://schemas.microsoft.com/office/drawing/2014/chart" uri="{C3380CC4-5D6E-409C-BE32-E72D297353CC}">
              <c16:uniqueId val="{00000000-3CB8-4CDC-8724-612670F419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82.78</c:v>
                </c:pt>
                <c:pt idx="3">
                  <c:v>84.82</c:v>
                </c:pt>
                <c:pt idx="4">
                  <c:v>82.29</c:v>
                </c:pt>
              </c:numCache>
            </c:numRef>
          </c:val>
          <c:smooth val="0"/>
          <c:extLst>
            <c:ext xmlns:c16="http://schemas.microsoft.com/office/drawing/2014/chart" uri="{C3380CC4-5D6E-409C-BE32-E72D297353CC}">
              <c16:uniqueId val="{00000001-3CB8-4CDC-8724-612670F419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270.56</c:v>
                </c:pt>
                <c:pt idx="1">
                  <c:v>259.17</c:v>
                </c:pt>
                <c:pt idx="2">
                  <c:v>224.43</c:v>
                </c:pt>
                <c:pt idx="3">
                  <c:v>248.15</c:v>
                </c:pt>
                <c:pt idx="4">
                  <c:v>283.93</c:v>
                </c:pt>
              </c:numCache>
            </c:numRef>
          </c:val>
          <c:extLst>
            <c:ext xmlns:c16="http://schemas.microsoft.com/office/drawing/2014/chart" uri="{C3380CC4-5D6E-409C-BE32-E72D297353CC}">
              <c16:uniqueId val="{00000000-623F-4BAF-937F-2FCC0B712C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225.09</c:v>
                </c:pt>
                <c:pt idx="3">
                  <c:v>224.82</c:v>
                </c:pt>
                <c:pt idx="4">
                  <c:v>230.85</c:v>
                </c:pt>
              </c:numCache>
            </c:numRef>
          </c:val>
          <c:smooth val="0"/>
          <c:extLst>
            <c:ext xmlns:c16="http://schemas.microsoft.com/office/drawing/2014/chart" uri="{C3380CC4-5D6E-409C-BE32-E72D297353CC}">
              <c16:uniqueId val="{00000001-623F-4BAF-937F-2FCC0B712C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40" zoomScaleNormal="4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日高町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11315</v>
      </c>
      <c r="AM8" s="45"/>
      <c r="AN8" s="45"/>
      <c r="AO8" s="45"/>
      <c r="AP8" s="45"/>
      <c r="AQ8" s="45"/>
      <c r="AR8" s="45"/>
      <c r="AS8" s="45"/>
      <c r="AT8" s="46">
        <f>データ!$S$6</f>
        <v>992.07</v>
      </c>
      <c r="AU8" s="47"/>
      <c r="AV8" s="47"/>
      <c r="AW8" s="47"/>
      <c r="AX8" s="47"/>
      <c r="AY8" s="47"/>
      <c r="AZ8" s="47"/>
      <c r="BA8" s="47"/>
      <c r="BB8" s="48">
        <f>データ!$T$6</f>
        <v>11.41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54.97</v>
      </c>
      <c r="J10" s="47"/>
      <c r="K10" s="47"/>
      <c r="L10" s="47"/>
      <c r="M10" s="47"/>
      <c r="N10" s="47"/>
      <c r="O10" s="81"/>
      <c r="P10" s="48">
        <f>データ!$P$6</f>
        <v>87.02</v>
      </c>
      <c r="Q10" s="48"/>
      <c r="R10" s="48"/>
      <c r="S10" s="48"/>
      <c r="T10" s="48"/>
      <c r="U10" s="48"/>
      <c r="V10" s="48"/>
      <c r="W10" s="45">
        <f>データ!$Q$6</f>
        <v>5092</v>
      </c>
      <c r="X10" s="45"/>
      <c r="Y10" s="45"/>
      <c r="Z10" s="45"/>
      <c r="AA10" s="45"/>
      <c r="AB10" s="45"/>
      <c r="AC10" s="45"/>
      <c r="AD10" s="2"/>
      <c r="AE10" s="2"/>
      <c r="AF10" s="2"/>
      <c r="AG10" s="2"/>
      <c r="AH10" s="2"/>
      <c r="AI10" s="2"/>
      <c r="AJ10" s="2"/>
      <c r="AK10" s="2"/>
      <c r="AL10" s="45">
        <f>データ!$U$6</f>
        <v>9685</v>
      </c>
      <c r="AM10" s="45"/>
      <c r="AN10" s="45"/>
      <c r="AO10" s="45"/>
      <c r="AP10" s="45"/>
      <c r="AQ10" s="45"/>
      <c r="AR10" s="45"/>
      <c r="AS10" s="45"/>
      <c r="AT10" s="46">
        <f>データ!$V$6</f>
        <v>134.88999999999999</v>
      </c>
      <c r="AU10" s="47"/>
      <c r="AV10" s="47"/>
      <c r="AW10" s="47"/>
      <c r="AX10" s="47"/>
      <c r="AY10" s="47"/>
      <c r="AZ10" s="47"/>
      <c r="BA10" s="47"/>
      <c r="BB10" s="48">
        <f>データ!$W$6</f>
        <v>71.8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y8zLtgeO9606F7vcFgFZ5bt+ZsE9VEIrwKcFVTEnSwPKe2uvHLg3j0ez85IsxREP/JI6woYaf26li2H3ZZgoQ==" saltValue="o0cwfJahKsSPVINybmbt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16012</v>
      </c>
      <c r="D6" s="20">
        <f t="shared" si="3"/>
        <v>46</v>
      </c>
      <c r="E6" s="20">
        <f t="shared" si="3"/>
        <v>1</v>
      </c>
      <c r="F6" s="20">
        <f t="shared" si="3"/>
        <v>0</v>
      </c>
      <c r="G6" s="20">
        <f t="shared" si="3"/>
        <v>1</v>
      </c>
      <c r="H6" s="20" t="str">
        <f t="shared" si="3"/>
        <v>北海道　日高町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54.97</v>
      </c>
      <c r="P6" s="21">
        <f t="shared" si="3"/>
        <v>87.02</v>
      </c>
      <c r="Q6" s="21">
        <f t="shared" si="3"/>
        <v>5092</v>
      </c>
      <c r="R6" s="21">
        <f t="shared" si="3"/>
        <v>11315</v>
      </c>
      <c r="S6" s="21">
        <f t="shared" si="3"/>
        <v>992.07</v>
      </c>
      <c r="T6" s="21">
        <f t="shared" si="3"/>
        <v>11.41</v>
      </c>
      <c r="U6" s="21">
        <f t="shared" si="3"/>
        <v>9685</v>
      </c>
      <c r="V6" s="21">
        <f t="shared" si="3"/>
        <v>134.88999999999999</v>
      </c>
      <c r="W6" s="21">
        <f t="shared" si="3"/>
        <v>71.8</v>
      </c>
      <c r="X6" s="22">
        <f>IF(X7="",NA(),X7)</f>
        <v>101.01</v>
      </c>
      <c r="Y6" s="22">
        <f t="shared" ref="Y6:AG6" si="4">IF(Y7="",NA(),Y7)</f>
        <v>105.54</v>
      </c>
      <c r="Z6" s="22">
        <f t="shared" si="4"/>
        <v>117.48</v>
      </c>
      <c r="AA6" s="22">
        <f t="shared" si="4"/>
        <v>107.59</v>
      </c>
      <c r="AB6" s="22">
        <f t="shared" si="4"/>
        <v>97.22</v>
      </c>
      <c r="AC6" s="22">
        <f t="shared" si="4"/>
        <v>108.76</v>
      </c>
      <c r="AD6" s="22">
        <f t="shared" si="4"/>
        <v>108.46</v>
      </c>
      <c r="AE6" s="22">
        <f t="shared" si="4"/>
        <v>105.34</v>
      </c>
      <c r="AF6" s="22">
        <f t="shared" si="4"/>
        <v>105.77</v>
      </c>
      <c r="AG6" s="22">
        <f t="shared" si="4"/>
        <v>104.82</v>
      </c>
      <c r="AH6" s="21" t="str">
        <f>IF(AH7="","",IF(AH7="-","【-】","【"&amp;SUBSTITUTE(TEXT(AH7,"#,##0.00"),"-","△")&amp;"】"))</f>
        <v>【108.70】</v>
      </c>
      <c r="AI6" s="22">
        <f>IF(AI7="",NA(),AI7)</f>
        <v>3.84</v>
      </c>
      <c r="AJ6" s="22">
        <f t="shared" ref="AJ6:AR6" si="5">IF(AJ7="",NA(),AJ7)</f>
        <v>1.38</v>
      </c>
      <c r="AK6" s="21">
        <f t="shared" si="5"/>
        <v>0</v>
      </c>
      <c r="AL6" s="21">
        <f t="shared" si="5"/>
        <v>0</v>
      </c>
      <c r="AM6" s="22">
        <f t="shared" si="5"/>
        <v>3.47</v>
      </c>
      <c r="AN6" s="22">
        <f t="shared" si="5"/>
        <v>7.48</v>
      </c>
      <c r="AO6" s="22">
        <f t="shared" si="5"/>
        <v>11.94</v>
      </c>
      <c r="AP6" s="22">
        <f t="shared" si="5"/>
        <v>24.04</v>
      </c>
      <c r="AQ6" s="22">
        <f t="shared" si="5"/>
        <v>28.03</v>
      </c>
      <c r="AR6" s="22">
        <f t="shared" si="5"/>
        <v>26.73</v>
      </c>
      <c r="AS6" s="21" t="str">
        <f>IF(AS7="","",IF(AS7="-","【-】","【"&amp;SUBSTITUTE(TEXT(AS7,"#,##0.00"),"-","△")&amp;"】"))</f>
        <v>【1.34】</v>
      </c>
      <c r="AT6" s="22">
        <f>IF(AT7="",NA(),AT7)</f>
        <v>189.76</v>
      </c>
      <c r="AU6" s="22">
        <f t="shared" ref="AU6:BC6" si="6">IF(AU7="",NA(),AU7)</f>
        <v>191.08</v>
      </c>
      <c r="AV6" s="22">
        <f t="shared" si="6"/>
        <v>193.98</v>
      </c>
      <c r="AW6" s="22">
        <f t="shared" si="6"/>
        <v>204.73</v>
      </c>
      <c r="AX6" s="22">
        <f t="shared" si="6"/>
        <v>211.98</v>
      </c>
      <c r="AY6" s="22">
        <f t="shared" si="6"/>
        <v>359.7</v>
      </c>
      <c r="AZ6" s="22">
        <f t="shared" si="6"/>
        <v>362.93</v>
      </c>
      <c r="BA6" s="22">
        <f t="shared" si="6"/>
        <v>305.08</v>
      </c>
      <c r="BB6" s="22">
        <f t="shared" si="6"/>
        <v>305.33999999999997</v>
      </c>
      <c r="BC6" s="22">
        <f t="shared" si="6"/>
        <v>310.01</v>
      </c>
      <c r="BD6" s="21" t="str">
        <f>IF(BD7="","",IF(BD7="-","【-】","【"&amp;SUBSTITUTE(TEXT(BD7,"#,##0.00"),"-","△")&amp;"】"))</f>
        <v>【252.29】</v>
      </c>
      <c r="BE6" s="22">
        <f>IF(BE7="",NA(),BE7)</f>
        <v>372.61</v>
      </c>
      <c r="BF6" s="22">
        <f t="shared" ref="BF6:BN6" si="7">IF(BF7="",NA(),BF7)</f>
        <v>358.21</v>
      </c>
      <c r="BG6" s="22">
        <f t="shared" si="7"/>
        <v>385.47</v>
      </c>
      <c r="BH6" s="22">
        <f t="shared" si="7"/>
        <v>509.58</v>
      </c>
      <c r="BI6" s="22">
        <f t="shared" si="7"/>
        <v>552.58000000000004</v>
      </c>
      <c r="BJ6" s="22">
        <f t="shared" si="7"/>
        <v>447.01</v>
      </c>
      <c r="BK6" s="22">
        <f t="shared" si="7"/>
        <v>439.05</v>
      </c>
      <c r="BL6" s="22">
        <f t="shared" si="7"/>
        <v>585.59</v>
      </c>
      <c r="BM6" s="22">
        <f t="shared" si="7"/>
        <v>561.34</v>
      </c>
      <c r="BN6" s="22">
        <f t="shared" si="7"/>
        <v>538.33000000000004</v>
      </c>
      <c r="BO6" s="21" t="str">
        <f>IF(BO7="","",IF(BO7="-","【-】","【"&amp;SUBSTITUTE(TEXT(BO7,"#,##0.00"),"-","△")&amp;"】"))</f>
        <v>【268.07】</v>
      </c>
      <c r="BP6" s="22">
        <f>IF(BP7="",NA(),BP7)</f>
        <v>91.54</v>
      </c>
      <c r="BQ6" s="22">
        <f t="shared" ref="BQ6:BY6" si="8">IF(BQ7="",NA(),BQ7)</f>
        <v>96.38</v>
      </c>
      <c r="BR6" s="22">
        <f t="shared" si="8"/>
        <v>110.4</v>
      </c>
      <c r="BS6" s="22">
        <f t="shared" si="8"/>
        <v>99.54</v>
      </c>
      <c r="BT6" s="22">
        <f t="shared" si="8"/>
        <v>88.31</v>
      </c>
      <c r="BU6" s="22">
        <f t="shared" si="8"/>
        <v>95.81</v>
      </c>
      <c r="BV6" s="22">
        <f t="shared" si="8"/>
        <v>95.26</v>
      </c>
      <c r="BW6" s="22">
        <f t="shared" si="8"/>
        <v>82.78</v>
      </c>
      <c r="BX6" s="22">
        <f t="shared" si="8"/>
        <v>84.82</v>
      </c>
      <c r="BY6" s="22">
        <f t="shared" si="8"/>
        <v>82.29</v>
      </c>
      <c r="BZ6" s="21" t="str">
        <f>IF(BZ7="","",IF(BZ7="-","【-】","【"&amp;SUBSTITUTE(TEXT(BZ7,"#,##0.00"),"-","△")&amp;"】"))</f>
        <v>【97.47】</v>
      </c>
      <c r="CA6" s="22">
        <f>IF(CA7="",NA(),CA7)</f>
        <v>270.56</v>
      </c>
      <c r="CB6" s="22">
        <f t="shared" ref="CB6:CJ6" si="9">IF(CB7="",NA(),CB7)</f>
        <v>259.17</v>
      </c>
      <c r="CC6" s="22">
        <f t="shared" si="9"/>
        <v>224.43</v>
      </c>
      <c r="CD6" s="22">
        <f t="shared" si="9"/>
        <v>248.15</v>
      </c>
      <c r="CE6" s="22">
        <f t="shared" si="9"/>
        <v>283.93</v>
      </c>
      <c r="CF6" s="22">
        <f t="shared" si="9"/>
        <v>189.58</v>
      </c>
      <c r="CG6" s="22">
        <f t="shared" si="9"/>
        <v>192.82</v>
      </c>
      <c r="CH6" s="22">
        <f t="shared" si="9"/>
        <v>225.09</v>
      </c>
      <c r="CI6" s="22">
        <f t="shared" si="9"/>
        <v>224.82</v>
      </c>
      <c r="CJ6" s="22">
        <f t="shared" si="9"/>
        <v>230.85</v>
      </c>
      <c r="CK6" s="21" t="str">
        <f>IF(CK7="","",IF(CK7="-","【-】","【"&amp;SUBSTITUTE(TEXT(CK7,"#,##0.00"),"-","△")&amp;"】"))</f>
        <v>【174.75】</v>
      </c>
      <c r="CL6" s="22">
        <f>IF(CL7="",NA(),CL7)</f>
        <v>73.849999999999994</v>
      </c>
      <c r="CM6" s="22">
        <f t="shared" ref="CM6:CU6" si="10">IF(CM7="",NA(),CM7)</f>
        <v>75.25</v>
      </c>
      <c r="CN6" s="22">
        <f t="shared" si="10"/>
        <v>74.86</v>
      </c>
      <c r="CO6" s="22">
        <f t="shared" si="10"/>
        <v>76.25</v>
      </c>
      <c r="CP6" s="22">
        <f t="shared" si="10"/>
        <v>75.23</v>
      </c>
      <c r="CQ6" s="22">
        <f t="shared" si="10"/>
        <v>55.22</v>
      </c>
      <c r="CR6" s="22">
        <f t="shared" si="10"/>
        <v>54.05</v>
      </c>
      <c r="CS6" s="22">
        <f t="shared" si="10"/>
        <v>49.38</v>
      </c>
      <c r="CT6" s="22">
        <f t="shared" si="10"/>
        <v>50.09</v>
      </c>
      <c r="CU6" s="22">
        <f t="shared" si="10"/>
        <v>50.1</v>
      </c>
      <c r="CV6" s="21" t="str">
        <f>IF(CV7="","",IF(CV7="-","【-】","【"&amp;SUBSTITUTE(TEXT(CV7,"#,##0.00"),"-","△")&amp;"】"))</f>
        <v>【59.97】</v>
      </c>
      <c r="CW6" s="22">
        <f>IF(CW7="",NA(),CW7)</f>
        <v>81.349999999999994</v>
      </c>
      <c r="CX6" s="22">
        <f t="shared" ref="CX6:DF6" si="11">IF(CX7="",NA(),CX7)</f>
        <v>81.349999999999994</v>
      </c>
      <c r="CY6" s="22">
        <f t="shared" si="11"/>
        <v>83.62</v>
      </c>
      <c r="CZ6" s="22">
        <f t="shared" si="11"/>
        <v>81.34</v>
      </c>
      <c r="DA6" s="22">
        <f t="shared" si="11"/>
        <v>79.92</v>
      </c>
      <c r="DB6" s="22">
        <f t="shared" si="11"/>
        <v>80.930000000000007</v>
      </c>
      <c r="DC6" s="22">
        <f t="shared" si="11"/>
        <v>80.510000000000005</v>
      </c>
      <c r="DD6" s="22">
        <f t="shared" si="11"/>
        <v>78.010000000000005</v>
      </c>
      <c r="DE6" s="22">
        <f t="shared" si="11"/>
        <v>77.599999999999994</v>
      </c>
      <c r="DF6" s="22">
        <f t="shared" si="11"/>
        <v>77.3</v>
      </c>
      <c r="DG6" s="21" t="str">
        <f>IF(DG7="","",IF(DG7="-","【-】","【"&amp;SUBSTITUTE(TEXT(DG7,"#,##0.00"),"-","△")&amp;"】"))</f>
        <v>【89.76】</v>
      </c>
      <c r="DH6" s="22">
        <f>IF(DH7="",NA(),DH7)</f>
        <v>52.44</v>
      </c>
      <c r="DI6" s="22">
        <f t="shared" ref="DI6:DQ6" si="12">IF(DI7="",NA(),DI7)</f>
        <v>53.62</v>
      </c>
      <c r="DJ6" s="22">
        <f t="shared" si="12"/>
        <v>54.06</v>
      </c>
      <c r="DK6" s="22">
        <f t="shared" si="12"/>
        <v>51.42</v>
      </c>
      <c r="DL6" s="22">
        <f t="shared" si="12"/>
        <v>50.46</v>
      </c>
      <c r="DM6" s="22">
        <f t="shared" si="12"/>
        <v>47.97</v>
      </c>
      <c r="DN6" s="22">
        <f t="shared" si="12"/>
        <v>49.12</v>
      </c>
      <c r="DO6" s="22">
        <f t="shared" si="12"/>
        <v>47.5</v>
      </c>
      <c r="DP6" s="22">
        <f t="shared" si="12"/>
        <v>48.41</v>
      </c>
      <c r="DQ6" s="22">
        <f t="shared" si="12"/>
        <v>50.02</v>
      </c>
      <c r="DR6" s="21" t="str">
        <f>IF(DR7="","",IF(DR7="-","【-】","【"&amp;SUBSTITUTE(TEXT(DR7,"#,##0.00"),"-","△")&amp;"】"))</f>
        <v>【51.51】</v>
      </c>
      <c r="DS6" s="22">
        <f>IF(DS7="",NA(),DS7)</f>
        <v>11.49</v>
      </c>
      <c r="DT6" s="22">
        <f t="shared" ref="DT6:EB6" si="13">IF(DT7="",NA(),DT7)</f>
        <v>10.88</v>
      </c>
      <c r="DU6" s="22">
        <f t="shared" si="13"/>
        <v>12.88</v>
      </c>
      <c r="DV6" s="22">
        <f t="shared" si="13"/>
        <v>13.26</v>
      </c>
      <c r="DW6" s="22">
        <f t="shared" si="13"/>
        <v>13.18</v>
      </c>
      <c r="DX6" s="22">
        <f t="shared" si="13"/>
        <v>15.33</v>
      </c>
      <c r="DY6" s="22">
        <f t="shared" si="13"/>
        <v>16.760000000000002</v>
      </c>
      <c r="DZ6" s="22">
        <f t="shared" si="13"/>
        <v>17.399999999999999</v>
      </c>
      <c r="EA6" s="22">
        <f t="shared" si="13"/>
        <v>18.64</v>
      </c>
      <c r="EB6" s="22">
        <f t="shared" si="13"/>
        <v>19.510000000000002</v>
      </c>
      <c r="EC6" s="21" t="str">
        <f>IF(EC7="","",IF(EC7="-","【-】","【"&amp;SUBSTITUTE(TEXT(EC7,"#,##0.00"),"-","△")&amp;"】"))</f>
        <v>【23.75】</v>
      </c>
      <c r="ED6" s="22">
        <f>IF(ED7="",NA(),ED7)</f>
        <v>0.25</v>
      </c>
      <c r="EE6" s="22">
        <f t="shared" ref="EE6:EM6" si="14">IF(EE7="",NA(),EE7)</f>
        <v>0.34</v>
      </c>
      <c r="EF6" s="22">
        <f t="shared" si="14"/>
        <v>0.19</v>
      </c>
      <c r="EG6" s="22">
        <f t="shared" si="14"/>
        <v>0.02</v>
      </c>
      <c r="EH6" s="22">
        <f t="shared" si="14"/>
        <v>0.22</v>
      </c>
      <c r="EI6" s="22">
        <f t="shared" si="14"/>
        <v>0.43</v>
      </c>
      <c r="EJ6" s="22">
        <f t="shared" si="14"/>
        <v>0.42</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16012</v>
      </c>
      <c r="D7" s="24">
        <v>46</v>
      </c>
      <c r="E7" s="24">
        <v>1</v>
      </c>
      <c r="F7" s="24">
        <v>0</v>
      </c>
      <c r="G7" s="24">
        <v>1</v>
      </c>
      <c r="H7" s="24" t="s">
        <v>93</v>
      </c>
      <c r="I7" s="24" t="s">
        <v>94</v>
      </c>
      <c r="J7" s="24" t="s">
        <v>95</v>
      </c>
      <c r="K7" s="24" t="s">
        <v>96</v>
      </c>
      <c r="L7" s="24" t="s">
        <v>97</v>
      </c>
      <c r="M7" s="24" t="s">
        <v>98</v>
      </c>
      <c r="N7" s="25" t="s">
        <v>99</v>
      </c>
      <c r="O7" s="25">
        <v>54.97</v>
      </c>
      <c r="P7" s="25">
        <v>87.02</v>
      </c>
      <c r="Q7" s="25">
        <v>5092</v>
      </c>
      <c r="R7" s="25">
        <v>11315</v>
      </c>
      <c r="S7" s="25">
        <v>992.07</v>
      </c>
      <c r="T7" s="25">
        <v>11.41</v>
      </c>
      <c r="U7" s="25">
        <v>9685</v>
      </c>
      <c r="V7" s="25">
        <v>134.88999999999999</v>
      </c>
      <c r="W7" s="25">
        <v>71.8</v>
      </c>
      <c r="X7" s="25">
        <v>101.01</v>
      </c>
      <c r="Y7" s="25">
        <v>105.54</v>
      </c>
      <c r="Z7" s="25">
        <v>117.48</v>
      </c>
      <c r="AA7" s="25">
        <v>107.59</v>
      </c>
      <c r="AB7" s="25">
        <v>97.22</v>
      </c>
      <c r="AC7" s="25">
        <v>108.76</v>
      </c>
      <c r="AD7" s="25">
        <v>108.46</v>
      </c>
      <c r="AE7" s="25">
        <v>105.34</v>
      </c>
      <c r="AF7" s="25">
        <v>105.77</v>
      </c>
      <c r="AG7" s="25">
        <v>104.82</v>
      </c>
      <c r="AH7" s="25">
        <v>108.7</v>
      </c>
      <c r="AI7" s="25">
        <v>3.84</v>
      </c>
      <c r="AJ7" s="25">
        <v>1.38</v>
      </c>
      <c r="AK7" s="25">
        <v>0</v>
      </c>
      <c r="AL7" s="25">
        <v>0</v>
      </c>
      <c r="AM7" s="25">
        <v>3.47</v>
      </c>
      <c r="AN7" s="25">
        <v>7.48</v>
      </c>
      <c r="AO7" s="25">
        <v>11.94</v>
      </c>
      <c r="AP7" s="25">
        <v>24.04</v>
      </c>
      <c r="AQ7" s="25">
        <v>28.03</v>
      </c>
      <c r="AR7" s="25">
        <v>26.73</v>
      </c>
      <c r="AS7" s="25">
        <v>1.34</v>
      </c>
      <c r="AT7" s="25">
        <v>189.76</v>
      </c>
      <c r="AU7" s="25">
        <v>191.08</v>
      </c>
      <c r="AV7" s="25">
        <v>193.98</v>
      </c>
      <c r="AW7" s="25">
        <v>204.73</v>
      </c>
      <c r="AX7" s="25">
        <v>211.98</v>
      </c>
      <c r="AY7" s="25">
        <v>359.7</v>
      </c>
      <c r="AZ7" s="25">
        <v>362.93</v>
      </c>
      <c r="BA7" s="25">
        <v>305.08</v>
      </c>
      <c r="BB7" s="25">
        <v>305.33999999999997</v>
      </c>
      <c r="BC7" s="25">
        <v>310.01</v>
      </c>
      <c r="BD7" s="25">
        <v>252.29</v>
      </c>
      <c r="BE7" s="25">
        <v>372.61</v>
      </c>
      <c r="BF7" s="25">
        <v>358.21</v>
      </c>
      <c r="BG7" s="25">
        <v>385.47</v>
      </c>
      <c r="BH7" s="25">
        <v>509.58</v>
      </c>
      <c r="BI7" s="25">
        <v>552.58000000000004</v>
      </c>
      <c r="BJ7" s="25">
        <v>447.01</v>
      </c>
      <c r="BK7" s="25">
        <v>439.05</v>
      </c>
      <c r="BL7" s="25">
        <v>585.59</v>
      </c>
      <c r="BM7" s="25">
        <v>561.34</v>
      </c>
      <c r="BN7" s="25">
        <v>538.33000000000004</v>
      </c>
      <c r="BO7" s="25">
        <v>268.07</v>
      </c>
      <c r="BP7" s="25">
        <v>91.54</v>
      </c>
      <c r="BQ7" s="25">
        <v>96.38</v>
      </c>
      <c r="BR7" s="25">
        <v>110.4</v>
      </c>
      <c r="BS7" s="25">
        <v>99.54</v>
      </c>
      <c r="BT7" s="25">
        <v>88.31</v>
      </c>
      <c r="BU7" s="25">
        <v>95.81</v>
      </c>
      <c r="BV7" s="25">
        <v>95.26</v>
      </c>
      <c r="BW7" s="25">
        <v>82.78</v>
      </c>
      <c r="BX7" s="25">
        <v>84.82</v>
      </c>
      <c r="BY7" s="25">
        <v>82.29</v>
      </c>
      <c r="BZ7" s="25">
        <v>97.47</v>
      </c>
      <c r="CA7" s="25">
        <v>270.56</v>
      </c>
      <c r="CB7" s="25">
        <v>259.17</v>
      </c>
      <c r="CC7" s="25">
        <v>224.43</v>
      </c>
      <c r="CD7" s="25">
        <v>248.15</v>
      </c>
      <c r="CE7" s="25">
        <v>283.93</v>
      </c>
      <c r="CF7" s="25">
        <v>189.58</v>
      </c>
      <c r="CG7" s="25">
        <v>192.82</v>
      </c>
      <c r="CH7" s="25">
        <v>225.09</v>
      </c>
      <c r="CI7" s="25">
        <v>224.82</v>
      </c>
      <c r="CJ7" s="25">
        <v>230.85</v>
      </c>
      <c r="CK7" s="25">
        <v>174.75</v>
      </c>
      <c r="CL7" s="25">
        <v>73.849999999999994</v>
      </c>
      <c r="CM7" s="25">
        <v>75.25</v>
      </c>
      <c r="CN7" s="25">
        <v>74.86</v>
      </c>
      <c r="CO7" s="25">
        <v>76.25</v>
      </c>
      <c r="CP7" s="25">
        <v>75.23</v>
      </c>
      <c r="CQ7" s="25">
        <v>55.22</v>
      </c>
      <c r="CR7" s="25">
        <v>54.05</v>
      </c>
      <c r="CS7" s="25">
        <v>49.38</v>
      </c>
      <c r="CT7" s="25">
        <v>50.09</v>
      </c>
      <c r="CU7" s="25">
        <v>50.1</v>
      </c>
      <c r="CV7" s="25">
        <v>59.97</v>
      </c>
      <c r="CW7" s="25">
        <v>81.349999999999994</v>
      </c>
      <c r="CX7" s="25">
        <v>81.349999999999994</v>
      </c>
      <c r="CY7" s="25">
        <v>83.62</v>
      </c>
      <c r="CZ7" s="25">
        <v>81.34</v>
      </c>
      <c r="DA7" s="25">
        <v>79.92</v>
      </c>
      <c r="DB7" s="25">
        <v>80.930000000000007</v>
      </c>
      <c r="DC7" s="25">
        <v>80.510000000000005</v>
      </c>
      <c r="DD7" s="25">
        <v>78.010000000000005</v>
      </c>
      <c r="DE7" s="25">
        <v>77.599999999999994</v>
      </c>
      <c r="DF7" s="25">
        <v>77.3</v>
      </c>
      <c r="DG7" s="25">
        <v>89.76</v>
      </c>
      <c r="DH7" s="25">
        <v>52.44</v>
      </c>
      <c r="DI7" s="25">
        <v>53.62</v>
      </c>
      <c r="DJ7" s="25">
        <v>54.06</v>
      </c>
      <c r="DK7" s="25">
        <v>51.42</v>
      </c>
      <c r="DL7" s="25">
        <v>50.46</v>
      </c>
      <c r="DM7" s="25">
        <v>47.97</v>
      </c>
      <c r="DN7" s="25">
        <v>49.12</v>
      </c>
      <c r="DO7" s="25">
        <v>47.5</v>
      </c>
      <c r="DP7" s="25">
        <v>48.41</v>
      </c>
      <c r="DQ7" s="25">
        <v>50.02</v>
      </c>
      <c r="DR7" s="25">
        <v>51.51</v>
      </c>
      <c r="DS7" s="25">
        <v>11.49</v>
      </c>
      <c r="DT7" s="25">
        <v>10.88</v>
      </c>
      <c r="DU7" s="25">
        <v>12.88</v>
      </c>
      <c r="DV7" s="25">
        <v>13.26</v>
      </c>
      <c r="DW7" s="25">
        <v>13.18</v>
      </c>
      <c r="DX7" s="25">
        <v>15.33</v>
      </c>
      <c r="DY7" s="25">
        <v>16.760000000000002</v>
      </c>
      <c r="DZ7" s="25">
        <v>17.399999999999999</v>
      </c>
      <c r="EA7" s="25">
        <v>18.64</v>
      </c>
      <c r="EB7" s="25">
        <v>19.510000000000002</v>
      </c>
      <c r="EC7" s="25">
        <v>23.75</v>
      </c>
      <c r="ED7" s="25">
        <v>0.25</v>
      </c>
      <c r="EE7" s="25">
        <v>0.34</v>
      </c>
      <c r="EF7" s="25">
        <v>0.19</v>
      </c>
      <c r="EG7" s="25">
        <v>0.02</v>
      </c>
      <c r="EH7" s="25">
        <v>0.22</v>
      </c>
      <c r="EI7" s="25">
        <v>0.43</v>
      </c>
      <c r="EJ7" s="25">
        <v>0.42</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2023-12-05T00:47:21Z</dcterms:created>
  <dcterms:modified xsi:type="dcterms:W3CDTF">2024-02-28T01:16:08Z</dcterms:modified>
  <cp:category/>
</cp:coreProperties>
</file>