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dk07\共有\企画財政課\★企画財政G関係\公営企業関係\〇経営比較分析表HP掲載関係\R5\"/>
    </mc:Choice>
  </mc:AlternateContent>
  <workbookProtection workbookAlgorithmName="SHA-512" workbookHashValue="WoYa6wVZ1geX5rMd6a4F4JDbo6BItpwn5fAA3aEd6PWuzRGTm/6pShFtGbjrIRpToYtOfkoJp2uiWJebHSra2g==" workbookSaltValue="rsHkOo6io9gLV4G2KqpZeQ=="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<sst xmlns="http://schemas.openxmlformats.org/spreadsheetml/2006/main" count="250" uniqueCount="114">
  <si>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</si>
  <si>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</si>
  <si>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</si>
  <si>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</si>
  <si>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</si>
  <si>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</si>
  <si>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</si>
  <si>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</si>
  <si>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</si>
  <si>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</si>
  <si>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</si>
  <si>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</si>
  <si>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</si>
  <si>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</si>
  <si>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</si>
  <si>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</si>
  <si>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</si>
  <si>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</si>
  <si>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</si>
  <si>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</si>
  <si>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</si>
  <si>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</si>
  <si>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</si>
  <si>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</si>
  <si>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</si>
  <si>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</si>
  <si>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</si>
  <si>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</si>
  <si>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</si>
  <si>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</si>
  <si>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</si>
  <si>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</si>
  <si>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</si>
  <si>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</si>
  <si>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</si>
  <si>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</si>
  <si>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</si>
  <si>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</si>
  <si>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</si>
  <si>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</si>
  <si>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</si>
  <si>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</si>
  <si>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</si>
  <si>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</si>
  <si>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</si>
  <si>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</si>
  <si>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</si>
  <si>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</si>
  <si>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</si>
  <si>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</si>
  <si>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</si>
  <si>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</si>
  <si>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</si>
  <si>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</si>
  <si>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</si>
  <si>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</si>
  <si>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</si>
  <si>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</si>
  <si>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</si>
  <si>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</si>
  <si>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</si>
  <si>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</si>
  <si>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</si>
  <si>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</si>
  <si>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</si>
  <si>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</si>
  <si>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</si>
  <si>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</si>
  <si>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</si>
  <si>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</si>
  <si>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</si>
  <si>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</si>
  <si>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</si>
  <si>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</si>
  <si>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</si>
  <si>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</si>
  <si>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</si>
  <si>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</si>
  <si>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</si>
  <si>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</si>
  <si>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</si>
  <si>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</si>
  <si>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</si>
  <si>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</si>
  <si>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</si>
  <si>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</si>
  <si>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</si>
  <si>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</si>
  <si>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</si>
  <si>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</si>
  <si>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</si>
  <si>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</si>
  <si>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</si>
  <si>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日高町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</si>
  <si>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</si>
  <si>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</si>
  <si>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</si>
  <si>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</si>
  <si>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</si>
  <si>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</si>
  <si>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</si>
  <si>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</si>
  <si>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</si>
  <si>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</si>
  <si>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</si>
  <si>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</si>
  <si>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</si>
  <si>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</si>
  <si>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</si>
  <si>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</si>
  <si>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</si>
  <si>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急速に整備された水道施設の老朽化が進行し、更新の時期を迎えつつある。　　　　　　　　　　　　　　　　　　　　　　　　
　平成２８年度にアセットマネジメント（資産管理）を策定済であり、今後は、中長期的財政収支に基づく施設の重要度・優先度を踏まえた計画的な更新等が必要である。</t>
    <rPh sb="1" eb="3">
      <t>キュウソク</t>
    </rPh>
    <rPh sb="4" eb="6">
      <t>セイビ</t>
    </rPh>
    <rPh sb="9" eb="11">
      <t>スイドウ</t>
    </rPh>
    <rPh sb="11" eb="13">
      <t>シセツ</t>
    </rPh>
    <rPh sb="14" eb="17">
      <t>ロウキュウカ</t>
    </rPh>
    <rPh sb="18" eb="20">
      <t>シンコウ</t>
    </rPh>
    <rPh sb="22" eb="24">
      <t>コウシン</t>
    </rPh>
    <rPh sb="25" eb="27">
      <t>ジキ</t>
    </rPh>
    <rPh sb="28" eb="29">
      <t>ムカ</t>
    </rPh>
    <rPh sb="61" eb="63">
      <t>ヘイセイ</t>
    </rPh>
    <rPh sb="65" eb="66">
      <t>ネン</t>
    </rPh>
    <rPh sb="66" eb="67">
      <t>ド</t>
    </rPh>
    <rPh sb="87" eb="88">
      <t>スミ</t>
    </rPh>
    <rPh sb="92" eb="94">
      <t>コンゴ</t>
    </rPh>
    <rPh sb="96" eb="97">
      <t>ナカ</t>
    </rPh>
    <rPh sb="97" eb="100">
      <t>チョウキテキ</t>
    </rPh>
    <rPh sb="100" eb="102">
      <t>ザイセイ</t>
    </rPh>
    <rPh sb="102" eb="104">
      <t>シュウシ</t>
    </rPh>
    <rPh sb="105" eb="106">
      <t>モト</t>
    </rPh>
    <rPh sb="108" eb="110">
      <t>シセツ</t>
    </rPh>
    <rPh sb="111" eb="114">
      <t>ジュウヨウド</t>
    </rPh>
    <rPh sb="115" eb="118">
      <t>ユウセンド</t>
    </rPh>
    <rPh sb="119" eb="120">
      <t>フ</t>
    </rPh>
    <rPh sb="123" eb="126">
      <t>ケイカクテキ</t>
    </rPh>
    <rPh sb="127" eb="130">
      <t>コウシントウ</t>
    </rPh>
    <rPh sb="131" eb="133">
      <t>ヒツヨウ</t>
    </rPh>
    <phoneticPr fontId="4"/>
  </si>
  <si>
    <t xml:space="preserve">　老朽化する施設・管路の改修工事や維持管理費等の増加が見込まれるため、アセットマネジメントによる中長期的な計画のもと、適切な施設更新を行い、更なる経費節減に努める必要がある。
　また、令和２年度末に策定した経営戦略に基づき、今後の経営基盤の強化や財政マネジメントの向上等にさらに的確に取り組む必要がある。                
</t>
    <rPh sb="67" eb="68">
      <t>イ</t>
    </rPh>
    <rPh sb="81" eb="83">
      <t>ヒツヨウ</t>
    </rPh>
    <rPh sb="92" eb="93">
      <t>レイ</t>
    </rPh>
    <rPh sb="93" eb="94">
      <t>ワ</t>
    </rPh>
    <rPh sb="97" eb="98">
      <t>マツ</t>
    </rPh>
    <rPh sb="99" eb="101">
      <t>サクテイ</t>
    </rPh>
    <rPh sb="108" eb="109">
      <t>モト</t>
    </rPh>
    <rPh sb="112" eb="114">
      <t>コンゴ</t>
    </rPh>
    <rPh sb="115" eb="117">
      <t>ケイエイ</t>
    </rPh>
    <rPh sb="117" eb="119">
      <t>キバン</t>
    </rPh>
    <rPh sb="120" eb="122">
      <t>キョウカ</t>
    </rPh>
    <rPh sb="146" eb="148">
      <t>ヒツヨウ</t>
    </rPh>
    <phoneticPr fontId="4"/>
  </si>
  <si>
    <t>　経常収支比率は１００％を上回っているが、流動比率については１００％を下回っている。
　また、令和４年８月１５～１６日発生の大雨災害により累積欠損金を有することになった。
　人口減少により給水収益が減少傾向にあり、収支の均衡を図るため、料金改定を含む経営改善の取組みが必要である。　　　　　　　　　　　　　　　　　　　　　　　　　　
　企業債残高対給水収益比率、給水原価については類似団体平均より下回っているため、今後の施設更新時には適切な投資規模であるかを分析しながら更なる経費削減に努め経営改善を図っていかなければならない。　　　　　　　　　　　　　　　　　　　　　　　　　　　　　　　　　　　　　　　　　　　　　　　　　　　　
　施設利用率については、類似団体平均よりも高い水準となっているが、有収率は下回っているため、施設の適切な維持管理を行い有収率の向上に努めていく必要がある。</t>
    <rPh sb="1" eb="3">
      <t>ケイジョウ</t>
    </rPh>
    <rPh sb="13" eb="15">
      <t>ウワマワ</t>
    </rPh>
    <rPh sb="21" eb="23">
      <t>リュウドウ</t>
    </rPh>
    <rPh sb="23" eb="25">
      <t>ヒリツ</t>
    </rPh>
    <rPh sb="35" eb="37">
      <t>シタマワ</t>
    </rPh>
    <rPh sb="47" eb="49">
      <t>レイワ</t>
    </rPh>
    <rPh sb="50" eb="51">
      <t>ネン</t>
    </rPh>
    <rPh sb="52" eb="53">
      <t>ガツ</t>
    </rPh>
    <rPh sb="58" eb="59">
      <t>ニチ</t>
    </rPh>
    <rPh sb="59" eb="61">
      <t>ハッセイ</t>
    </rPh>
    <rPh sb="62" eb="66">
      <t>オオアメサイガイ</t>
    </rPh>
    <rPh sb="69" eb="71">
      <t>ルイセキ</t>
    </rPh>
    <rPh sb="71" eb="73">
      <t>ケッソン</t>
    </rPh>
    <rPh sb="73" eb="74">
      <t>キン</t>
    </rPh>
    <rPh sb="75" eb="76">
      <t>ユウ</t>
    </rPh>
    <rPh sb="87" eb="89">
      <t>ジンコウ</t>
    </rPh>
    <rPh sb="89" eb="91">
      <t>ゲンショウ</t>
    </rPh>
    <rPh sb="94" eb="96">
      <t>キュウスイ</t>
    </rPh>
    <rPh sb="96" eb="98">
      <t>シュウエキ</t>
    </rPh>
    <rPh sb="99" eb="101">
      <t>ゲンショウ</t>
    </rPh>
    <rPh sb="101" eb="103">
      <t>ケイコウ</t>
    </rPh>
    <rPh sb="107" eb="109">
      <t>シュウシ</t>
    </rPh>
    <rPh sb="110" eb="112">
      <t>キンコウ</t>
    </rPh>
    <rPh sb="113" eb="114">
      <t>ハカ</t>
    </rPh>
    <rPh sb="118" eb="120">
      <t>リョウキン</t>
    </rPh>
    <rPh sb="120" eb="122">
      <t>カイテイ</t>
    </rPh>
    <rPh sb="123" eb="124">
      <t>フク</t>
    </rPh>
    <rPh sb="125" eb="127">
      <t>ケイエイ</t>
    </rPh>
    <rPh sb="127" eb="129">
      <t>カイゼン</t>
    </rPh>
    <rPh sb="134" eb="136">
      <t>ヒツヨウ</t>
    </rPh>
    <rPh sb="168" eb="170">
      <t>キギョウ</t>
    </rPh>
    <rPh sb="170" eb="171">
      <t>サイ</t>
    </rPh>
    <rPh sb="171" eb="173">
      <t>ザンダカ</t>
    </rPh>
    <rPh sb="173" eb="174">
      <t>タイ</t>
    </rPh>
    <rPh sb="174" eb="176">
      <t>キュウスイ</t>
    </rPh>
    <rPh sb="176" eb="178">
      <t>シュウエキ</t>
    </rPh>
    <rPh sb="178" eb="180">
      <t>ヒリツ</t>
    </rPh>
    <rPh sb="181" eb="183">
      <t>キュウスイ</t>
    </rPh>
    <rPh sb="183" eb="185">
      <t>ゲンカ</t>
    </rPh>
    <rPh sb="190" eb="192">
      <t>ルイジ</t>
    </rPh>
    <rPh sb="192" eb="194">
      <t>ダンタイ</t>
    </rPh>
    <rPh sb="194" eb="196">
      <t>ヘイキン</t>
    </rPh>
    <rPh sb="198" eb="200">
      <t>シタマワ</t>
    </rPh>
    <rPh sb="207" eb="209">
      <t>コンゴ</t>
    </rPh>
    <rPh sb="210" eb="212">
      <t>シセツ</t>
    </rPh>
    <rPh sb="212" eb="215">
      <t>コウシンジ</t>
    </rPh>
    <rPh sb="217" eb="219">
      <t>テキセツ</t>
    </rPh>
    <rPh sb="220" eb="222">
      <t>トウシ</t>
    </rPh>
    <rPh sb="222" eb="224">
      <t>キボ</t>
    </rPh>
    <rPh sb="229" eb="231">
      <t>ブンセキ</t>
    </rPh>
    <rPh sb="235" eb="236">
      <t>サラ</t>
    </rPh>
    <rPh sb="238" eb="240">
      <t>ケイヒ</t>
    </rPh>
    <rPh sb="240" eb="242">
      <t>サクゲン</t>
    </rPh>
    <rPh sb="243" eb="244">
      <t>ツト</t>
    </rPh>
    <rPh sb="245" eb="247">
      <t>ケイエイ</t>
    </rPh>
    <rPh sb="247" eb="249">
      <t>カイゼン</t>
    </rPh>
    <rPh sb="250" eb="251">
      <t>ハカ</t>
    </rPh>
    <rPh sb="318" eb="320">
      <t>シセツ</t>
    </rPh>
    <rPh sb="320" eb="323">
      <t>リヨウリツ</t>
    </rPh>
    <rPh sb="329" eb="331">
      <t>ルイジ</t>
    </rPh>
    <rPh sb="331" eb="333">
      <t>ダンタイ</t>
    </rPh>
    <rPh sb="333" eb="335">
      <t>ヘイキン</t>
    </rPh>
    <rPh sb="338" eb="339">
      <t>タカ</t>
    </rPh>
    <rPh sb="340" eb="342">
      <t>スイジュン</t>
    </rPh>
    <rPh sb="354" eb="356">
      <t>シタマワ</t>
    </rPh>
    <rPh sb="363" eb="365">
      <t>シセツ</t>
    </rPh>
    <rPh sb="366" eb="368">
      <t>テキセツ</t>
    </rPh>
    <rPh sb="369" eb="371">
      <t>イジ</t>
    </rPh>
    <rPh sb="371" eb="373">
      <t>カンリ</t>
    </rPh>
    <rPh sb="374" eb="375">
      <t>オコナ</t>
    </rPh>
    <rPh sb="388" eb="3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</si>
</sst>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6AA-4D74-9C3D-28CCB336DD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0.96</c:v>
                </c:pt>
                <c:pt idx="3">
                  <c:v>0.37</c:v>
                </c:pt>
                <c:pt idx="4">
                  <c:v>0.23</c:v>
                </c:pt>
              </c:numCache>
            </c:numRef>
          </c:val>
          <c:smooth val="0"/>
          <c:extLst>
            <c:ext xmlns:c16="http://schemas.microsoft.com/office/drawing/2014/chart" uri="{C3380CC4-5D6E-409C-BE32-E72D297353CC}">
              <c16:uniqueId val="{00000001-06AA-4D74-9C3D-28CCB336DD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59.95</c:v>
                </c:pt>
                <c:pt idx="2">
                  <c:v>56.53</c:v>
                </c:pt>
                <c:pt idx="3">
                  <c:v>66.98</c:v>
                </c:pt>
                <c:pt idx="4">
                  <c:v>67.37</c:v>
                </c:pt>
              </c:numCache>
            </c:numRef>
          </c:val>
          <c:extLst>
            <c:ext xmlns:c16="http://schemas.microsoft.com/office/drawing/2014/chart" uri="{C3380CC4-5D6E-409C-BE32-E72D297353CC}">
              <c16:uniqueId val="{00000000-E214-40DE-97AF-C348755EB1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49.65</c:v>
                </c:pt>
                <c:pt idx="2">
                  <c:v>51.52</c:v>
                </c:pt>
                <c:pt idx="3">
                  <c:v>48.75</c:v>
                </c:pt>
                <c:pt idx="4">
                  <c:v>50.95</c:v>
                </c:pt>
              </c:numCache>
            </c:numRef>
          </c:val>
          <c:smooth val="0"/>
          <c:extLst>
            <c:ext xmlns:c16="http://schemas.microsoft.com/office/drawing/2014/chart" uri="{C3380CC4-5D6E-409C-BE32-E72D297353CC}">
              <c16:uniqueId val="{00000001-E214-40DE-97AF-C348755EB1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55.46</c:v>
                </c:pt>
                <c:pt idx="2">
                  <c:v>54.91</c:v>
                </c:pt>
                <c:pt idx="3">
                  <c:v>46.02</c:v>
                </c:pt>
                <c:pt idx="4">
                  <c:v>45.52</c:v>
                </c:pt>
              </c:numCache>
            </c:numRef>
          </c:val>
          <c:extLst>
            <c:ext xmlns:c16="http://schemas.microsoft.com/office/drawing/2014/chart" uri="{C3380CC4-5D6E-409C-BE32-E72D297353CC}">
              <c16:uniqueId val="{00000000-8F6B-48DC-B4DD-A17978DEBF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64.03</c:v>
                </c:pt>
                <c:pt idx="2">
                  <c:v>61.29</c:v>
                </c:pt>
                <c:pt idx="3">
                  <c:v>60.88</c:v>
                </c:pt>
                <c:pt idx="4">
                  <c:v>61</c:v>
                </c:pt>
              </c:numCache>
            </c:numRef>
          </c:val>
          <c:smooth val="0"/>
          <c:extLst>
            <c:ext xmlns:c16="http://schemas.microsoft.com/office/drawing/2014/chart" uri="{C3380CC4-5D6E-409C-BE32-E72D297353CC}">
              <c16:uniqueId val="{00000001-8F6B-48DC-B4DD-A17978DEBF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98.73</c:v>
                </c:pt>
                <c:pt idx="2">
                  <c:v>101.39</c:v>
                </c:pt>
                <c:pt idx="3">
                  <c:v>101.62</c:v>
                </c:pt>
                <c:pt idx="4">
                  <c:v>147.52000000000001</c:v>
                </c:pt>
              </c:numCache>
            </c:numRef>
          </c:val>
          <c:extLst>
            <c:ext xmlns:c16="http://schemas.microsoft.com/office/drawing/2014/chart" uri="{C3380CC4-5D6E-409C-BE32-E72D297353CC}">
              <c16:uniqueId val="{00000000-FA4F-47CC-A12F-327967ACEF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88.54</c:v>
                </c:pt>
                <c:pt idx="2">
                  <c:v>97.61</c:v>
                </c:pt>
                <c:pt idx="3">
                  <c:v>98.78</c:v>
                </c:pt>
                <c:pt idx="4">
                  <c:v>101.23</c:v>
                </c:pt>
              </c:numCache>
            </c:numRef>
          </c:val>
          <c:smooth val="0"/>
          <c:extLst>
            <c:ext xmlns:c16="http://schemas.microsoft.com/office/drawing/2014/chart" uri="{C3380CC4-5D6E-409C-BE32-E72D297353CC}">
              <c16:uniqueId val="{00000001-FA4F-47CC-A12F-327967ACEF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47.44</c:v>
                </c:pt>
                <c:pt idx="2">
                  <c:v>49.4</c:v>
                </c:pt>
                <c:pt idx="3">
                  <c:v>51.5</c:v>
                </c:pt>
                <c:pt idx="4">
                  <c:v>53.31</c:v>
                </c:pt>
              </c:numCache>
            </c:numRef>
          </c:val>
          <c:extLst>
            <c:ext xmlns:c16="http://schemas.microsoft.com/office/drawing/2014/chart" uri="{C3380CC4-5D6E-409C-BE32-E72D297353CC}">
              <c16:uniqueId val="{00000000-7859-4864-A821-7431E93EF0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29.03</c:v>
                </c:pt>
                <c:pt idx="2">
                  <c:v>24.16</c:v>
                </c:pt>
                <c:pt idx="3">
                  <c:v>29.81</c:v>
                </c:pt>
                <c:pt idx="4">
                  <c:v>30.82</c:v>
                </c:pt>
              </c:numCache>
            </c:numRef>
          </c:val>
          <c:smooth val="0"/>
          <c:extLst>
            <c:ext xmlns:c16="http://schemas.microsoft.com/office/drawing/2014/chart" uri="{C3380CC4-5D6E-409C-BE32-E72D297353CC}">
              <c16:uniqueId val="{00000001-7859-4864-A821-7431E93EF0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8.66</c:v>
                </c:pt>
                <c:pt idx="2">
                  <c:v>8.66</c:v>
                </c:pt>
                <c:pt idx="3">
                  <c:v>8.9700000000000006</c:v>
                </c:pt>
                <c:pt idx="4">
                  <c:v>9.4600000000000009</c:v>
                </c:pt>
              </c:numCache>
            </c:numRef>
          </c:val>
          <c:extLst>
            <c:ext xmlns:c16="http://schemas.microsoft.com/office/drawing/2014/chart" uri="{C3380CC4-5D6E-409C-BE32-E72D297353CC}">
              <c16:uniqueId val="{00000000-1D4C-45A8-9B68-E9A53EBAB4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11.18</c:v>
                </c:pt>
                <c:pt idx="2">
                  <c:v>18.829999999999998</c:v>
                </c:pt>
                <c:pt idx="3">
                  <c:v>18.05</c:v>
                </c:pt>
                <c:pt idx="4">
                  <c:v>14.28</c:v>
                </c:pt>
              </c:numCache>
            </c:numRef>
          </c:val>
          <c:smooth val="0"/>
          <c:extLst>
            <c:ext xmlns:c16="http://schemas.microsoft.com/office/drawing/2014/chart" uri="{C3380CC4-5D6E-409C-BE32-E72D297353CC}">
              <c16:uniqueId val="{00000001-1D4C-45A8-9B68-E9A53EBAB4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1.86</c:v>
                </c:pt>
                <c:pt idx="2" formatCode="#,##0.00;&quot;△&quot;#,##0.00">
                  <c:v>0</c:v>
                </c:pt>
                <c:pt idx="3" formatCode="#,##0.00;&quot;△&quot;#,##0.00">
                  <c:v>0</c:v>
                </c:pt>
                <c:pt idx="4">
                  <c:v>16.559999999999999</c:v>
                </c:pt>
              </c:numCache>
            </c:numRef>
          </c:val>
          <c:extLst>
            <c:ext xmlns:c16="http://schemas.microsoft.com/office/drawing/2014/chart" uri="{C3380CC4-5D6E-409C-BE32-E72D297353CC}">
              <c16:uniqueId val="{00000000-A5E5-45C8-A2CF-9091E551D8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163.30000000000001</c:v>
                </c:pt>
                <c:pt idx="2">
                  <c:v>143.65</c:v>
                </c:pt>
                <c:pt idx="3">
                  <c:v>155.82</c:v>
                </c:pt>
                <c:pt idx="4">
                  <c:v>155.18</c:v>
                </c:pt>
              </c:numCache>
            </c:numRef>
          </c:val>
          <c:smooth val="0"/>
          <c:extLst>
            <c:ext xmlns:c16="http://schemas.microsoft.com/office/drawing/2014/chart" uri="{C3380CC4-5D6E-409C-BE32-E72D297353CC}">
              <c16:uniqueId val="{00000001-A5E5-45C8-A2CF-9091E551D8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17.25</c:v>
                </c:pt>
                <c:pt idx="2">
                  <c:v>28.5</c:v>
                </c:pt>
                <c:pt idx="3">
                  <c:v>20.23</c:v>
                </c:pt>
                <c:pt idx="4">
                  <c:v>62.5</c:v>
                </c:pt>
              </c:numCache>
            </c:numRef>
          </c:val>
          <c:extLst>
            <c:ext xmlns:c16="http://schemas.microsoft.com/office/drawing/2014/chart" uri="{C3380CC4-5D6E-409C-BE32-E72D297353CC}">
              <c16:uniqueId val="{00000000-444D-45C1-9BB1-F14CA2FFC1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86.33</c:v>
                </c:pt>
                <c:pt idx="2">
                  <c:v>94.01</c:v>
                </c:pt>
                <c:pt idx="3">
                  <c:v>111.08</c:v>
                </c:pt>
                <c:pt idx="4">
                  <c:v>118.28</c:v>
                </c:pt>
              </c:numCache>
            </c:numRef>
          </c:val>
          <c:smooth val="0"/>
          <c:extLst>
            <c:ext xmlns:c16="http://schemas.microsoft.com/office/drawing/2014/chart" uri="{C3380CC4-5D6E-409C-BE32-E72D297353CC}">
              <c16:uniqueId val="{00000001-444D-45C1-9BB1-F14CA2FFC1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722.43</c:v>
                </c:pt>
                <c:pt idx="2">
                  <c:v>731.89</c:v>
                </c:pt>
                <c:pt idx="3">
                  <c:v>613.26</c:v>
                </c:pt>
                <c:pt idx="4">
                  <c:v>547.87</c:v>
                </c:pt>
              </c:numCache>
            </c:numRef>
          </c:val>
          <c:extLst>
            <c:ext xmlns:c16="http://schemas.microsoft.com/office/drawing/2014/chart" uri="{C3380CC4-5D6E-409C-BE32-E72D297353CC}">
              <c16:uniqueId val="{00000000-96D7-4EB5-9E80-BAECC646C1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1077.8499999999999</c:v>
                </c:pt>
                <c:pt idx="2">
                  <c:v>1421.84</c:v>
                </c:pt>
                <c:pt idx="3">
                  <c:v>1596.62</c:v>
                </c:pt>
                <c:pt idx="4">
                  <c:v>1456.79</c:v>
                </c:pt>
              </c:numCache>
            </c:numRef>
          </c:val>
          <c:smooth val="0"/>
          <c:extLst>
            <c:ext xmlns:c16="http://schemas.microsoft.com/office/drawing/2014/chart" uri="{C3380CC4-5D6E-409C-BE32-E72D297353CC}">
              <c16:uniqueId val="{00000001-96D7-4EB5-9E80-BAECC646C1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79.06</c:v>
                </c:pt>
                <c:pt idx="2">
                  <c:v>72.92</c:v>
                </c:pt>
                <c:pt idx="3">
                  <c:v>71.33</c:v>
                </c:pt>
                <c:pt idx="4">
                  <c:v>72.52</c:v>
                </c:pt>
              </c:numCache>
            </c:numRef>
          </c:val>
          <c:extLst>
            <c:ext xmlns:c16="http://schemas.microsoft.com/office/drawing/2014/chart" uri="{C3380CC4-5D6E-409C-BE32-E72D297353CC}">
              <c16:uniqueId val="{00000000-A239-41C3-B208-6A564686AA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46.51</c:v>
                </c:pt>
                <c:pt idx="2">
                  <c:v>35.72</c:v>
                </c:pt>
                <c:pt idx="3">
                  <c:v>33.659999999999997</c:v>
                </c:pt>
                <c:pt idx="4">
                  <c:v>35.33</c:v>
                </c:pt>
              </c:numCache>
            </c:numRef>
          </c:val>
          <c:smooth val="0"/>
          <c:extLst>
            <c:ext xmlns:c16="http://schemas.microsoft.com/office/drawing/2014/chart" uri="{C3380CC4-5D6E-409C-BE32-E72D297353CC}">
              <c16:uniqueId val="{00000001-A239-41C3-B208-6A564686AA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337.39</c:v>
                </c:pt>
                <c:pt idx="2">
                  <c:v>352.83</c:v>
                </c:pt>
                <c:pt idx="3">
                  <c:v>373.07</c:v>
                </c:pt>
                <c:pt idx="4">
                  <c:v>371.73</c:v>
                </c:pt>
              </c:numCache>
            </c:numRef>
          </c:val>
          <c:extLst>
            <c:ext xmlns:c16="http://schemas.microsoft.com/office/drawing/2014/chart" uri="{C3380CC4-5D6E-409C-BE32-E72D297353CC}">
              <c16:uniqueId val="{00000000-62A3-44DC-A2B5-D159C5CA5D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481.17</c:v>
                </c:pt>
                <c:pt idx="2">
                  <c:v>471.3</c:v>
                </c:pt>
                <c:pt idx="3">
                  <c:v>506.68</c:v>
                </c:pt>
                <c:pt idx="4">
                  <c:v>491.45</c:v>
                </c:pt>
              </c:numCache>
            </c:numRef>
          </c:val>
          <c:smooth val="0"/>
          <c:extLst>
            <c:ext xmlns:c16="http://schemas.microsoft.com/office/drawing/2014/chart" uri="{C3380CC4-5D6E-409C-BE32-E72D297353CC}">
              <c16:uniqueId val="{00000001-62A3-44DC-A2B5-D159C5CA5D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日高町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11315</v>
      </c>
      <c r="AM8" s="45"/>
      <c r="AN8" s="45"/>
      <c r="AO8" s="45"/>
      <c r="AP8" s="45"/>
      <c r="AQ8" s="45"/>
      <c r="AR8" s="45"/>
      <c r="AS8" s="45"/>
      <c r="AT8" s="46">
        <f>データ!$S$6</f>
        <v>992.07</v>
      </c>
      <c r="AU8" s="47"/>
      <c r="AV8" s="47"/>
      <c r="AW8" s="47"/>
      <c r="AX8" s="47"/>
      <c r="AY8" s="47"/>
      <c r="AZ8" s="47"/>
      <c r="BA8" s="47"/>
      <c r="BB8" s="48">
        <f>データ!$T$6</f>
        <v>11.41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65.52</v>
      </c>
      <c r="J10" s="47"/>
      <c r="K10" s="47"/>
      <c r="L10" s="47"/>
      <c r="M10" s="47"/>
      <c r="N10" s="47"/>
      <c r="O10" s="81"/>
      <c r="P10" s="48">
        <f>データ!$P$6</f>
        <v>11.05</v>
      </c>
      <c r="Q10" s="48"/>
      <c r="R10" s="48"/>
      <c r="S10" s="48"/>
      <c r="T10" s="48"/>
      <c r="U10" s="48"/>
      <c r="V10" s="48"/>
      <c r="W10" s="45">
        <f>データ!$Q$6</f>
        <v>4224</v>
      </c>
      <c r="X10" s="45"/>
      <c r="Y10" s="45"/>
      <c r="Z10" s="45"/>
      <c r="AA10" s="45"/>
      <c r="AB10" s="45"/>
      <c r="AC10" s="45"/>
      <c r="AD10" s="2"/>
      <c r="AE10" s="2"/>
      <c r="AF10" s="2"/>
      <c r="AG10" s="2"/>
      <c r="AH10" s="2"/>
      <c r="AI10" s="2"/>
      <c r="AJ10" s="2"/>
      <c r="AK10" s="2"/>
      <c r="AL10" s="45">
        <f>データ!$U$6</f>
        <v>1181</v>
      </c>
      <c r="AM10" s="45"/>
      <c r="AN10" s="45"/>
      <c r="AO10" s="45"/>
      <c r="AP10" s="45"/>
      <c r="AQ10" s="45"/>
      <c r="AR10" s="45"/>
      <c r="AS10" s="45"/>
      <c r="AT10" s="46">
        <f>データ!$V$6</f>
        <v>16.25</v>
      </c>
      <c r="AU10" s="47"/>
      <c r="AV10" s="47"/>
      <c r="AW10" s="47"/>
      <c r="AX10" s="47"/>
      <c r="AY10" s="47"/>
      <c r="AZ10" s="47"/>
      <c r="BA10" s="47"/>
      <c r="BB10" s="48">
        <f>データ!$W$6</f>
        <v>72.680000000000007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61"/>
      <c r="BN63" s="61"/>
      <c r="BO63" s="61"/>
      <c r="BP63" s="61"/>
      <c r="BQ63" s="61"/>
      <c r="BR63" s="61"/>
      <c r="BS63" s="61"/>
      <c r="BT63" s="61"/>
      <c r="BU63" s="61"/>
      <c r="BV63" s="61"/>
      <c r="BW63" s="61"/>
      <c r="BX63" s="61"/>
      <c r="BY63" s="61"/>
      <c r="BZ63" s="6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3NlV8b4t31x2jqvlQxz23kwSQCCZICYCgx/vwyBdJ+z2j7saGAYpHFuVuj52VVUVVIX2IYf2IrdmxmmpvlwX3Q==" saltValue="6AERR69FcWNGJA4y3E2c0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16012</v>
      </c>
      <c r="D6" s="20">
        <f t="shared" si="3"/>
        <v>46</v>
      </c>
      <c r="E6" s="20">
        <f t="shared" si="3"/>
        <v>1</v>
      </c>
      <c r="F6" s="20">
        <f t="shared" si="3"/>
        <v>0</v>
      </c>
      <c r="G6" s="20">
        <f t="shared" si="3"/>
        <v>5</v>
      </c>
      <c r="H6" s="20" t="str">
        <f t="shared" si="3"/>
        <v>北海道　日高町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65.52</v>
      </c>
      <c r="P6" s="21">
        <f t="shared" si="3"/>
        <v>11.05</v>
      </c>
      <c r="Q6" s="21">
        <f t="shared" si="3"/>
        <v>4224</v>
      </c>
      <c r="R6" s="21">
        <f t="shared" si="3"/>
        <v>11315</v>
      </c>
      <c r="S6" s="21">
        <f t="shared" si="3"/>
        <v>992.07</v>
      </c>
      <c r="T6" s="21">
        <f t="shared" si="3"/>
        <v>11.41</v>
      </c>
      <c r="U6" s="21">
        <f t="shared" si="3"/>
        <v>1181</v>
      </c>
      <c r="V6" s="21">
        <f t="shared" si="3"/>
        <v>16.25</v>
      </c>
      <c r="W6" s="21">
        <f t="shared" si="3"/>
        <v>72.680000000000007</v>
      </c>
      <c r="X6" s="22" t="str">
        <f>IF(X7="",NA(),X7)</f>
        <v>-</v>
      </c>
      <c r="Y6" s="22">
        <f t="shared" ref="Y6:AG6" si="4">IF(Y7="",NA(),Y7)</f>
        <v>98.73</v>
      </c>
      <c r="Z6" s="22">
        <f t="shared" si="4"/>
        <v>101.39</v>
      </c>
      <c r="AA6" s="22">
        <f t="shared" si="4"/>
        <v>101.62</v>
      </c>
      <c r="AB6" s="22">
        <f t="shared" si="4"/>
        <v>147.52000000000001</v>
      </c>
      <c r="AC6" s="22" t="str">
        <f t="shared" si="4"/>
        <v>-</v>
      </c>
      <c r="AD6" s="22">
        <f t="shared" si="4"/>
        <v>88.54</v>
      </c>
      <c r="AE6" s="22">
        <f t="shared" si="4"/>
        <v>97.61</v>
      </c>
      <c r="AF6" s="22">
        <f t="shared" si="4"/>
        <v>98.78</v>
      </c>
      <c r="AG6" s="22">
        <f t="shared" si="4"/>
        <v>101.23</v>
      </c>
      <c r="AH6" s="21" t="str">
        <f>IF(AH7="","",IF(AH7="-","【-】","【"&amp;SUBSTITUTE(TEXT(AH7,"#,##0.00"),"-","△")&amp;"】"))</f>
        <v>【104.96】</v>
      </c>
      <c r="AI6" s="22" t="str">
        <f>IF(AI7="",NA(),AI7)</f>
        <v>-</v>
      </c>
      <c r="AJ6" s="22">
        <f t="shared" ref="AJ6:AR6" si="5">IF(AJ7="",NA(),AJ7)</f>
        <v>1.86</v>
      </c>
      <c r="AK6" s="21">
        <f t="shared" si="5"/>
        <v>0</v>
      </c>
      <c r="AL6" s="21">
        <f t="shared" si="5"/>
        <v>0</v>
      </c>
      <c r="AM6" s="22">
        <f t="shared" si="5"/>
        <v>16.559999999999999</v>
      </c>
      <c r="AN6" s="22" t="str">
        <f t="shared" si="5"/>
        <v>-</v>
      </c>
      <c r="AO6" s="22">
        <f t="shared" si="5"/>
        <v>163.30000000000001</v>
      </c>
      <c r="AP6" s="22">
        <f t="shared" si="5"/>
        <v>143.65</v>
      </c>
      <c r="AQ6" s="22">
        <f t="shared" si="5"/>
        <v>155.82</v>
      </c>
      <c r="AR6" s="22">
        <f t="shared" si="5"/>
        <v>155.18</v>
      </c>
      <c r="AS6" s="21" t="str">
        <f>IF(AS7="","",IF(AS7="-","【-】","【"&amp;SUBSTITUTE(TEXT(AS7,"#,##0.00"),"-","△")&amp;"】"))</f>
        <v>【30.67】</v>
      </c>
      <c r="AT6" s="22" t="str">
        <f>IF(AT7="",NA(),AT7)</f>
        <v>-</v>
      </c>
      <c r="AU6" s="22">
        <f t="shared" ref="AU6:BC6" si="6">IF(AU7="",NA(),AU7)</f>
        <v>17.25</v>
      </c>
      <c r="AV6" s="22">
        <f t="shared" si="6"/>
        <v>28.5</v>
      </c>
      <c r="AW6" s="22">
        <f t="shared" si="6"/>
        <v>20.23</v>
      </c>
      <c r="AX6" s="22">
        <f t="shared" si="6"/>
        <v>62.5</v>
      </c>
      <c r="AY6" s="22" t="str">
        <f t="shared" si="6"/>
        <v>-</v>
      </c>
      <c r="AZ6" s="22">
        <f t="shared" si="6"/>
        <v>86.33</v>
      </c>
      <c r="BA6" s="22">
        <f t="shared" si="6"/>
        <v>94.01</v>
      </c>
      <c r="BB6" s="22">
        <f t="shared" si="6"/>
        <v>111.08</v>
      </c>
      <c r="BC6" s="22">
        <f t="shared" si="6"/>
        <v>118.28</v>
      </c>
      <c r="BD6" s="21" t="str">
        <f>IF(BD7="","",IF(BD7="-","【-】","【"&amp;SUBSTITUTE(TEXT(BD7,"#,##0.00"),"-","△")&amp;"】"))</f>
        <v>【195.24】</v>
      </c>
      <c r="BE6" s="22" t="str">
        <f>IF(BE7="",NA(),BE7)</f>
        <v>-</v>
      </c>
      <c r="BF6" s="22">
        <f t="shared" ref="BF6:BN6" si="7">IF(BF7="",NA(),BF7)</f>
        <v>722.43</v>
      </c>
      <c r="BG6" s="22">
        <f t="shared" si="7"/>
        <v>731.89</v>
      </c>
      <c r="BH6" s="22">
        <f t="shared" si="7"/>
        <v>613.26</v>
      </c>
      <c r="BI6" s="22">
        <f t="shared" si="7"/>
        <v>547.87</v>
      </c>
      <c r="BJ6" s="22" t="str">
        <f t="shared" si="7"/>
        <v>-</v>
      </c>
      <c r="BK6" s="22">
        <f t="shared" si="7"/>
        <v>1077.8499999999999</v>
      </c>
      <c r="BL6" s="22">
        <f t="shared" si="7"/>
        <v>1421.84</v>
      </c>
      <c r="BM6" s="22">
        <f t="shared" si="7"/>
        <v>1596.62</v>
      </c>
      <c r="BN6" s="22">
        <f t="shared" si="7"/>
        <v>1456.79</v>
      </c>
      <c r="BO6" s="21" t="str">
        <f>IF(BO7="","",IF(BO7="-","【-】","【"&amp;SUBSTITUTE(TEXT(BO7,"#,##0.00"),"-","△")&amp;"】"))</f>
        <v>【1,090.93】</v>
      </c>
      <c r="BP6" s="22" t="str">
        <f>IF(BP7="",NA(),BP7)</f>
        <v>-</v>
      </c>
      <c r="BQ6" s="22">
        <f t="shared" ref="BQ6:BY6" si="8">IF(BQ7="",NA(),BQ7)</f>
        <v>79.06</v>
      </c>
      <c r="BR6" s="22">
        <f t="shared" si="8"/>
        <v>72.92</v>
      </c>
      <c r="BS6" s="22">
        <f t="shared" si="8"/>
        <v>71.33</v>
      </c>
      <c r="BT6" s="22">
        <f t="shared" si="8"/>
        <v>72.52</v>
      </c>
      <c r="BU6" s="22" t="str">
        <f t="shared" si="8"/>
        <v>-</v>
      </c>
      <c r="BV6" s="22">
        <f t="shared" si="8"/>
        <v>46.51</v>
      </c>
      <c r="BW6" s="22">
        <f t="shared" si="8"/>
        <v>35.72</v>
      </c>
      <c r="BX6" s="22">
        <f t="shared" si="8"/>
        <v>33.659999999999997</v>
      </c>
      <c r="BY6" s="22">
        <f t="shared" si="8"/>
        <v>35.33</v>
      </c>
      <c r="BZ6" s="21" t="str">
        <f>IF(BZ7="","",IF(BZ7="-","【-】","【"&amp;SUBSTITUTE(TEXT(BZ7,"#,##0.00"),"-","△")&amp;"】"))</f>
        <v>【58.61】</v>
      </c>
      <c r="CA6" s="22" t="str">
        <f>IF(CA7="",NA(),CA7)</f>
        <v>-</v>
      </c>
      <c r="CB6" s="22">
        <f t="shared" ref="CB6:CJ6" si="9">IF(CB7="",NA(),CB7)</f>
        <v>337.39</v>
      </c>
      <c r="CC6" s="22">
        <f t="shared" si="9"/>
        <v>352.83</v>
      </c>
      <c r="CD6" s="22">
        <f t="shared" si="9"/>
        <v>373.07</v>
      </c>
      <c r="CE6" s="22">
        <f t="shared" si="9"/>
        <v>371.73</v>
      </c>
      <c r="CF6" s="22" t="str">
        <f t="shared" si="9"/>
        <v>-</v>
      </c>
      <c r="CG6" s="22">
        <f t="shared" si="9"/>
        <v>481.17</v>
      </c>
      <c r="CH6" s="22">
        <f t="shared" si="9"/>
        <v>471.3</v>
      </c>
      <c r="CI6" s="22">
        <f t="shared" si="9"/>
        <v>506.68</v>
      </c>
      <c r="CJ6" s="22">
        <f t="shared" si="9"/>
        <v>491.45</v>
      </c>
      <c r="CK6" s="21" t="str">
        <f>IF(CK7="","",IF(CK7="-","【-】","【"&amp;SUBSTITUTE(TEXT(CK7,"#,##0.00"),"-","△")&amp;"】"))</f>
        <v>【274.97】</v>
      </c>
      <c r="CL6" s="22" t="str">
        <f>IF(CL7="",NA(),CL7)</f>
        <v>-</v>
      </c>
      <c r="CM6" s="22">
        <f t="shared" ref="CM6:CU6" si="10">IF(CM7="",NA(),CM7)</f>
        <v>59.95</v>
      </c>
      <c r="CN6" s="22">
        <f t="shared" si="10"/>
        <v>56.53</v>
      </c>
      <c r="CO6" s="22">
        <f t="shared" si="10"/>
        <v>66.98</v>
      </c>
      <c r="CP6" s="22">
        <f t="shared" si="10"/>
        <v>67.37</v>
      </c>
      <c r="CQ6" s="22" t="str">
        <f t="shared" si="10"/>
        <v>-</v>
      </c>
      <c r="CR6" s="22">
        <f t="shared" si="10"/>
        <v>49.65</v>
      </c>
      <c r="CS6" s="22">
        <f t="shared" si="10"/>
        <v>51.52</v>
      </c>
      <c r="CT6" s="22">
        <f t="shared" si="10"/>
        <v>48.75</v>
      </c>
      <c r="CU6" s="22">
        <f t="shared" si="10"/>
        <v>50.95</v>
      </c>
      <c r="CV6" s="21" t="str">
        <f>IF(CV7="","",IF(CV7="-","【-】","【"&amp;SUBSTITUTE(TEXT(CV7,"#,##0.00"),"-","△")&amp;"】"))</f>
        <v>【52.36】</v>
      </c>
      <c r="CW6" s="22" t="str">
        <f>IF(CW7="",NA(),CW7)</f>
        <v>-</v>
      </c>
      <c r="CX6" s="22">
        <f t="shared" ref="CX6:DF6" si="11">IF(CX7="",NA(),CX7)</f>
        <v>55.46</v>
      </c>
      <c r="CY6" s="22">
        <f t="shared" si="11"/>
        <v>54.91</v>
      </c>
      <c r="CZ6" s="22">
        <f t="shared" si="11"/>
        <v>46.02</v>
      </c>
      <c r="DA6" s="22">
        <f t="shared" si="11"/>
        <v>45.52</v>
      </c>
      <c r="DB6" s="22" t="str">
        <f t="shared" si="11"/>
        <v>-</v>
      </c>
      <c r="DC6" s="22">
        <f t="shared" si="11"/>
        <v>64.03</v>
      </c>
      <c r="DD6" s="22">
        <f t="shared" si="11"/>
        <v>61.29</v>
      </c>
      <c r="DE6" s="22">
        <f t="shared" si="11"/>
        <v>60.88</v>
      </c>
      <c r="DF6" s="22">
        <f t="shared" si="11"/>
        <v>61</v>
      </c>
      <c r="DG6" s="21" t="str">
        <f>IF(DG7="","",IF(DG7="-","【-】","【"&amp;SUBSTITUTE(TEXT(DG7,"#,##0.00"),"-","△")&amp;"】"))</f>
        <v>【73.88】</v>
      </c>
      <c r="DH6" s="22" t="str">
        <f>IF(DH7="",NA(),DH7)</f>
        <v>-</v>
      </c>
      <c r="DI6" s="22">
        <f t="shared" ref="DI6:DQ6" si="12">IF(DI7="",NA(),DI7)</f>
        <v>47.44</v>
      </c>
      <c r="DJ6" s="22">
        <f t="shared" si="12"/>
        <v>49.4</v>
      </c>
      <c r="DK6" s="22">
        <f t="shared" si="12"/>
        <v>51.5</v>
      </c>
      <c r="DL6" s="22">
        <f t="shared" si="12"/>
        <v>53.31</v>
      </c>
      <c r="DM6" s="22" t="str">
        <f t="shared" si="12"/>
        <v>-</v>
      </c>
      <c r="DN6" s="22">
        <f t="shared" si="12"/>
        <v>29.03</v>
      </c>
      <c r="DO6" s="22">
        <f t="shared" si="12"/>
        <v>24.16</v>
      </c>
      <c r="DP6" s="22">
        <f t="shared" si="12"/>
        <v>29.81</v>
      </c>
      <c r="DQ6" s="22">
        <f t="shared" si="12"/>
        <v>30.82</v>
      </c>
      <c r="DR6" s="21" t="str">
        <f>IF(DR7="","",IF(DR7="-","【-】","【"&amp;SUBSTITUTE(TEXT(DR7,"#,##0.00"),"-","△")&amp;"】"))</f>
        <v>【39.30】</v>
      </c>
      <c r="DS6" s="22" t="str">
        <f>IF(DS7="",NA(),DS7)</f>
        <v>-</v>
      </c>
      <c r="DT6" s="22">
        <f t="shared" ref="DT6:EB6" si="13">IF(DT7="",NA(),DT7)</f>
        <v>8.66</v>
      </c>
      <c r="DU6" s="22">
        <f t="shared" si="13"/>
        <v>8.66</v>
      </c>
      <c r="DV6" s="22">
        <f t="shared" si="13"/>
        <v>8.9700000000000006</v>
      </c>
      <c r="DW6" s="22">
        <f t="shared" si="13"/>
        <v>9.4600000000000009</v>
      </c>
      <c r="DX6" s="22" t="str">
        <f t="shared" si="13"/>
        <v>-</v>
      </c>
      <c r="DY6" s="22">
        <f t="shared" si="13"/>
        <v>11.18</v>
      </c>
      <c r="DZ6" s="22">
        <f t="shared" si="13"/>
        <v>18.829999999999998</v>
      </c>
      <c r="EA6" s="22">
        <f t="shared" si="13"/>
        <v>18.05</v>
      </c>
      <c r="EB6" s="22">
        <f t="shared" si="13"/>
        <v>14.28</v>
      </c>
      <c r="EC6" s="21" t="str">
        <f>IF(EC7="","",IF(EC7="-","【-】","【"&amp;SUBSTITUTE(TEXT(EC7,"#,##0.00"),"-","△")&amp;"】"))</f>
        <v>【18.76】</v>
      </c>
      <c r="ED6" s="22" t="str">
        <f>IF(ED7="",NA(),ED7)</f>
        <v>-</v>
      </c>
      <c r="EE6" s="21">
        <f t="shared" ref="EE6:EM6" si="14">IF(EE7="",NA(),EE7)</f>
        <v>0</v>
      </c>
      <c r="EF6" s="21">
        <f t="shared" si="14"/>
        <v>0</v>
      </c>
      <c r="EG6" s="21">
        <f t="shared" si="14"/>
        <v>0</v>
      </c>
      <c r="EH6" s="21">
        <f t="shared" si="14"/>
        <v>0</v>
      </c>
      <c r="EI6" s="22" t="str">
        <f t="shared" si="14"/>
        <v>-</v>
      </c>
      <c r="EJ6" s="22">
        <f t="shared" si="14"/>
        <v>0.25</v>
      </c>
      <c r="EK6" s="22">
        <f t="shared" si="14"/>
        <v>0.96</v>
      </c>
      <c r="EL6" s="22">
        <f t="shared" si="14"/>
        <v>0.37</v>
      </c>
      <c r="EM6" s="22">
        <f t="shared" si="14"/>
        <v>0.23</v>
      </c>
      <c r="EN6" s="21" t="str">
        <f>IF(EN7="","",IF(EN7="-","【-】","【"&amp;SUBSTITUTE(TEXT(EN7,"#,##0.00"),"-","△")&amp;"】"))</f>
        <v>【0.65】</v>
      </c>
    </row>
    <row r="7" spans="1:144" s="23" customFormat="1" x14ac:dyDescent="0.15">
      <c r="A7" s="15"/>
      <c r="B7" s="24">
        <v>2022</v>
      </c>
      <c r="C7" s="24">
        <v>16012</v>
      </c>
      <c r="D7" s="24">
        <v>46</v>
      </c>
      <c r="E7" s="24">
        <v>1</v>
      </c>
      <c r="F7" s="24">
        <v>0</v>
      </c>
      <c r="G7" s="24">
        <v>5</v>
      </c>
      <c r="H7" s="24" t="s">
        <v>93</v>
      </c>
      <c r="I7" s="24" t="s">
        <v>94</v>
      </c>
      <c r="J7" s="24" t="s">
        <v>95</v>
      </c>
      <c r="K7" s="24" t="s">
        <v>96</v>
      </c>
      <c r="L7" s="24" t="s">
        <v>97</v>
      </c>
      <c r="M7" s="24" t="s">
        <v>98</v>
      </c>
      <c r="N7" s="25" t="s">
        <v>99</v>
      </c>
      <c r="O7" s="25">
        <v>65.52</v>
      </c>
      <c r="P7" s="25">
        <v>11.05</v>
      </c>
      <c r="Q7" s="25">
        <v>4224</v>
      </c>
      <c r="R7" s="25">
        <v>11315</v>
      </c>
      <c r="S7" s="25">
        <v>992.07</v>
      </c>
      <c r="T7" s="25">
        <v>11.41</v>
      </c>
      <c r="U7" s="25">
        <v>1181</v>
      </c>
      <c r="V7" s="25">
        <v>16.25</v>
      </c>
      <c r="W7" s="25">
        <v>72.680000000000007</v>
      </c>
      <c r="X7" s="25" t="s">
        <v>99</v>
      </c>
      <c r="Y7" s="25">
        <v>98.73</v>
      </c>
      <c r="Z7" s="25">
        <v>101.39</v>
      </c>
      <c r="AA7" s="25">
        <v>101.62</v>
      </c>
      <c r="AB7" s="25">
        <v>147.52000000000001</v>
      </c>
      <c r="AC7" s="25" t="s">
        <v>99</v>
      </c>
      <c r="AD7" s="25">
        <v>88.54</v>
      </c>
      <c r="AE7" s="25">
        <v>97.61</v>
      </c>
      <c r="AF7" s="25">
        <v>98.78</v>
      </c>
      <c r="AG7" s="25">
        <v>101.23</v>
      </c>
      <c r="AH7" s="25">
        <v>104.96</v>
      </c>
      <c r="AI7" s="25" t="s">
        <v>99</v>
      </c>
      <c r="AJ7" s="25">
        <v>1.86</v>
      </c>
      <c r="AK7" s="25">
        <v>0</v>
      </c>
      <c r="AL7" s="25">
        <v>0</v>
      </c>
      <c r="AM7" s="25">
        <v>16.559999999999999</v>
      </c>
      <c r="AN7" s="25" t="s">
        <v>99</v>
      </c>
      <c r="AO7" s="25">
        <v>163.30000000000001</v>
      </c>
      <c r="AP7" s="25">
        <v>143.65</v>
      </c>
      <c r="AQ7" s="25">
        <v>155.82</v>
      </c>
      <c r="AR7" s="25">
        <v>155.18</v>
      </c>
      <c r="AS7" s="25">
        <v>30.67</v>
      </c>
      <c r="AT7" s="25" t="s">
        <v>99</v>
      </c>
      <c r="AU7" s="25">
        <v>17.25</v>
      </c>
      <c r="AV7" s="25">
        <v>28.5</v>
      </c>
      <c r="AW7" s="25">
        <v>20.23</v>
      </c>
      <c r="AX7" s="25">
        <v>62.5</v>
      </c>
      <c r="AY7" s="25" t="s">
        <v>99</v>
      </c>
      <c r="AZ7" s="25">
        <v>86.33</v>
      </c>
      <c r="BA7" s="25">
        <v>94.01</v>
      </c>
      <c r="BB7" s="25">
        <v>111.08</v>
      </c>
      <c r="BC7" s="25">
        <v>118.28</v>
      </c>
      <c r="BD7" s="25">
        <v>195.24</v>
      </c>
      <c r="BE7" s="25" t="s">
        <v>99</v>
      </c>
      <c r="BF7" s="25">
        <v>722.43</v>
      </c>
      <c r="BG7" s="25">
        <v>731.89</v>
      </c>
      <c r="BH7" s="25">
        <v>613.26</v>
      </c>
      <c r="BI7" s="25">
        <v>547.87</v>
      </c>
      <c r="BJ7" s="25" t="s">
        <v>99</v>
      </c>
      <c r="BK7" s="25">
        <v>1077.8499999999999</v>
      </c>
      <c r="BL7" s="25">
        <v>1421.84</v>
      </c>
      <c r="BM7" s="25">
        <v>1596.62</v>
      </c>
      <c r="BN7" s="25">
        <v>1456.79</v>
      </c>
      <c r="BO7" s="25">
        <v>1090.93</v>
      </c>
      <c r="BP7" s="25" t="s">
        <v>99</v>
      </c>
      <c r="BQ7" s="25">
        <v>79.06</v>
      </c>
      <c r="BR7" s="25">
        <v>72.92</v>
      </c>
      <c r="BS7" s="25">
        <v>71.33</v>
      </c>
      <c r="BT7" s="25">
        <v>72.52</v>
      </c>
      <c r="BU7" s="25" t="s">
        <v>99</v>
      </c>
      <c r="BV7" s="25">
        <v>46.51</v>
      </c>
      <c r="BW7" s="25">
        <v>35.72</v>
      </c>
      <c r="BX7" s="25">
        <v>33.659999999999997</v>
      </c>
      <c r="BY7" s="25">
        <v>35.33</v>
      </c>
      <c r="BZ7" s="25">
        <v>58.61</v>
      </c>
      <c r="CA7" s="25" t="s">
        <v>99</v>
      </c>
      <c r="CB7" s="25">
        <v>337.39</v>
      </c>
      <c r="CC7" s="25">
        <v>352.83</v>
      </c>
      <c r="CD7" s="25">
        <v>373.07</v>
      </c>
      <c r="CE7" s="25">
        <v>371.73</v>
      </c>
      <c r="CF7" s="25" t="s">
        <v>99</v>
      </c>
      <c r="CG7" s="25">
        <v>481.17</v>
      </c>
      <c r="CH7" s="25">
        <v>471.3</v>
      </c>
      <c r="CI7" s="25">
        <v>506.68</v>
      </c>
      <c r="CJ7" s="25">
        <v>491.45</v>
      </c>
      <c r="CK7" s="25">
        <v>274.97000000000003</v>
      </c>
      <c r="CL7" s="25" t="s">
        <v>99</v>
      </c>
      <c r="CM7" s="25">
        <v>59.95</v>
      </c>
      <c r="CN7" s="25">
        <v>56.53</v>
      </c>
      <c r="CO7" s="25">
        <v>66.98</v>
      </c>
      <c r="CP7" s="25">
        <v>67.37</v>
      </c>
      <c r="CQ7" s="25" t="s">
        <v>99</v>
      </c>
      <c r="CR7" s="25">
        <v>49.65</v>
      </c>
      <c r="CS7" s="25">
        <v>51.52</v>
      </c>
      <c r="CT7" s="25">
        <v>48.75</v>
      </c>
      <c r="CU7" s="25">
        <v>50.95</v>
      </c>
      <c r="CV7" s="25">
        <v>52.36</v>
      </c>
      <c r="CW7" s="25" t="s">
        <v>99</v>
      </c>
      <c r="CX7" s="25">
        <v>55.46</v>
      </c>
      <c r="CY7" s="25">
        <v>54.91</v>
      </c>
      <c r="CZ7" s="25">
        <v>46.02</v>
      </c>
      <c r="DA7" s="25">
        <v>45.52</v>
      </c>
      <c r="DB7" s="25" t="s">
        <v>99</v>
      </c>
      <c r="DC7" s="25">
        <v>64.03</v>
      </c>
      <c r="DD7" s="25">
        <v>61.29</v>
      </c>
      <c r="DE7" s="25">
        <v>60.88</v>
      </c>
      <c r="DF7" s="25">
        <v>61</v>
      </c>
      <c r="DG7" s="25">
        <v>73.88</v>
      </c>
      <c r="DH7" s="25" t="s">
        <v>99</v>
      </c>
      <c r="DI7" s="25">
        <v>47.44</v>
      </c>
      <c r="DJ7" s="25">
        <v>49.4</v>
      </c>
      <c r="DK7" s="25">
        <v>51.5</v>
      </c>
      <c r="DL7" s="25">
        <v>53.31</v>
      </c>
      <c r="DM7" s="25" t="s">
        <v>99</v>
      </c>
      <c r="DN7" s="25">
        <v>29.03</v>
      </c>
      <c r="DO7" s="25">
        <v>24.16</v>
      </c>
      <c r="DP7" s="25">
        <v>29.81</v>
      </c>
      <c r="DQ7" s="25">
        <v>30.82</v>
      </c>
      <c r="DR7" s="25">
        <v>39.299999999999997</v>
      </c>
      <c r="DS7" s="25" t="s">
        <v>99</v>
      </c>
      <c r="DT7" s="25">
        <v>8.66</v>
      </c>
      <c r="DU7" s="25">
        <v>8.66</v>
      </c>
      <c r="DV7" s="25">
        <v>8.9700000000000006</v>
      </c>
      <c r="DW7" s="25">
        <v>9.4600000000000009</v>
      </c>
      <c r="DX7" s="25" t="s">
        <v>99</v>
      </c>
      <c r="DY7" s="25">
        <v>11.18</v>
      </c>
      <c r="DZ7" s="25">
        <v>18.829999999999998</v>
      </c>
      <c r="EA7" s="25">
        <v>18.05</v>
      </c>
      <c r="EB7" s="25">
        <v>14.28</v>
      </c>
      <c r="EC7" s="25">
        <v>18.760000000000002</v>
      </c>
      <c r="ED7" s="25" t="s">
        <v>99</v>
      </c>
      <c r="EE7" s="25">
        <v>0</v>
      </c>
      <c r="EF7" s="25">
        <v>0</v>
      </c>
      <c r="EG7" s="25">
        <v>0</v>
      </c>
      <c r="EH7" s="25">
        <v>0</v>
      </c>
      <c r="EI7" s="25" t="s">
        <v>99</v>
      </c>
      <c r="EJ7" s="25">
        <v>0.25</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2024-01-19T02:36:09Z</cp:lastPrinted>
  <dcterms:created xsi:type="dcterms:W3CDTF">2023-12-05T00:47:22Z</dcterms:created>
  <dcterms:modified xsi:type="dcterms:W3CDTF">2024-02-28T01:16:36Z</dcterms:modified>
  <cp:category/>
</cp:coreProperties>
</file>