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hdk07\共有\企画財政課\★企画財政G関係\公営企業関係\〇経営比較分析表HP掲載関係\R5\"/>
    </mc:Choice>
  </mc:AlternateContent>
  <workbookProtection workbookAlgorithmName="SHA-512" workbookHashValue="AStMiv2YbkoO17EyckjuLkU8dQSdN5xo3/pnLcLfefGj7wO9UfLsLUWOAFANIIZ88l6eUQJxbVGFh+CPI0TF3Q==" workbookSaltValue="gjjRX3vo/hRIjlrOhRpF/g==" workbookSpinCount="100000" lockStructure="1"/>
  <bookViews>
    <workbookView xWindow="-120" yWindow="-120" windowWidth="24240" windowHeight="1314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W10" i="4" s="1"/>
  <c r="P6" i="5"/>
  <c r="P10" i="4" s="1"/>
  <c r="O6" i="5"/>
  <c r="I10" i="4" s="1"/>
  <c r="N6" i="5"/>
  <c r="B10" i="4" s="1"/>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I85" i="4"/>
  <c r="H85" i="4"/>
  <c r="G85" i="4"/>
  <c r="F85" i="4"/>
  <c r="E85" i="4"/>
  <c r="BB10" i="4"/>
  <c r="AT10" i="4"/>
  <c r="BB8" i="4"/>
  <c r="AT8" i="4"/>
  <c r="AL8" i="4"/>
  <c r="AD8" i="4"/>
  <c r="W8" i="4"/>
  <c r="P8" i="4"/>
  <c r="B6" i="4"/>
</calcChain>
</file>

<file path=xl/sharedStrings.xml><?xml version="1.0" encoding="utf-8"?>
<sst xmlns="http://schemas.openxmlformats.org/spreadsheetml/2006/main" count="253" uniqueCount="117">
  <si>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</si>
  <si>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</si>
  <si>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</si>
  <si>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</si>
  <si>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</si>
  <si>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</si>
  <si>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</si>
  <si>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</si>
  <si>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</si>
  <si>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</si>
  <si>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</si>
  <si>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</si>
  <si>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</si>
  <si>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</si>
  <si>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</si>
  <si>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</si>
  <si>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</si>
  <si>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</si>
  <si>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</si>
  <si>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</si>
  <si>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</si>
  <si>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</si>
  <si>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</si>
  <si>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</si>
  <si>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</si>
  <si>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</si>
  <si>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</si>
  <si>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</si>
  <si>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</si>
  <si>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</si>
  <si>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</si>
  <si>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</si>
  <si>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</si>
  <si>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</si>
  <si>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</si>
  <si>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</si>
  <si>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</si>
  <si>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</si>
  <si>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</si>
  <si>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</si>
  <si>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</si>
  <si>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</si>
  <si>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</si>
  <si>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</si>
  <si>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</si>
  <si>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</si>
  <si>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</si>
  <si>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</si>
  <si>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</si>
  <si>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</si>
  <si>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</si>
  <si>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</si>
  <si>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</si>
  <si>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</si>
  <si>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</si>
  <si>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</si>
  <si>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</si>
  <si>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</si>
  <si>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</si>
  <si>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</si>
  <si>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</si>
  <si>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</si>
  <si>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</si>
  <si>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</si>
  <si>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</si>
  <si>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</si>
  <si>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</si>
  <si>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</si>
  <si>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</si>
  <si>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</si>
  <si>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</si>
  <si>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</si>
  <si>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</si>
  <si>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</si>
  <si>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</si>
  <si>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</si>
  <si>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</si>
  <si>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</si>
  <si>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</si>
  <si>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</si>
  <si>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</si>
  <si>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</si>
  <si>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</si>
  <si>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</si>
  <si>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</si>
  <si>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</si>
  <si>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</si>
  <si>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</si>
  <si>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</si>
  <si>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</si>
  <si>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</si>
  <si>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</si>
  <si>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</si>
  <si>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</si>
  <si>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</si>
  <si>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</si>
  <si>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日高町</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</si>
  <si>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</si>
  <si>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</si>
  <si>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</si>
  <si>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</si>
  <si>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</si>
  <si>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</si>
  <si>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</si>
  <si>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</si>
  <si>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</si>
  <si>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</si>
  <si>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</si>
  <si>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</si>
  <si>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</si>
  <si>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</si>
  <si>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</si>
  <si>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</si>
  <si>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</si>
  <si>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有形固定資産減価償却率は、類似団体平均値より高い水準であり、法定耐用年数に近い資産が多い状態となっている。施設の更新の必要性が高い状態であるが、経常収支比率は平均より若干上回っているものの、経費回収率が低いことから、今後経営改善を図りながら、投資計画を見直すことを検討する。</t>
    <rPh sb="1" eb="3">
      <t>ユウケイ</t>
    </rPh>
    <rPh sb="3" eb="7">
      <t>コテイシサン</t>
    </rPh>
    <rPh sb="7" eb="9">
      <t>ゲンカ</t>
    </rPh>
    <rPh sb="9" eb="12">
      <t>ショウキャクリツ</t>
    </rPh>
    <rPh sb="14" eb="16">
      <t>ルイジ</t>
    </rPh>
    <rPh sb="16" eb="18">
      <t>ダンタイ</t>
    </rPh>
    <rPh sb="18" eb="21">
      <t>ヘイキンチ</t>
    </rPh>
    <rPh sb="23" eb="24">
      <t>タカ</t>
    </rPh>
    <rPh sb="25" eb="27">
      <t>スイジュン</t>
    </rPh>
    <rPh sb="31" eb="33">
      <t>ホウテイ</t>
    </rPh>
    <rPh sb="33" eb="35">
      <t>タイヨウ</t>
    </rPh>
    <rPh sb="35" eb="37">
      <t>ネンスウ</t>
    </rPh>
    <rPh sb="38" eb="39">
      <t>チカ</t>
    </rPh>
    <rPh sb="40" eb="42">
      <t>シサン</t>
    </rPh>
    <rPh sb="43" eb="44">
      <t>オオ</t>
    </rPh>
    <rPh sb="45" eb="47">
      <t>ジョウタイ</t>
    </rPh>
    <rPh sb="54" eb="56">
      <t>シセツ</t>
    </rPh>
    <rPh sb="57" eb="59">
      <t>コウシン</t>
    </rPh>
    <rPh sb="60" eb="63">
      <t>ヒツヨウセイ</t>
    </rPh>
    <rPh sb="64" eb="65">
      <t>タカ</t>
    </rPh>
    <rPh sb="66" eb="68">
      <t>ジョウタイ</t>
    </rPh>
    <rPh sb="73" eb="75">
      <t>ケイジョウ</t>
    </rPh>
    <rPh sb="75" eb="77">
      <t>シュウシ</t>
    </rPh>
    <rPh sb="77" eb="79">
      <t>ヒリツ</t>
    </rPh>
    <rPh sb="80" eb="82">
      <t>ヘイキン</t>
    </rPh>
    <rPh sb="84" eb="86">
      <t>ジャッカン</t>
    </rPh>
    <rPh sb="86" eb="88">
      <t>ウワマワ</t>
    </rPh>
    <rPh sb="96" eb="98">
      <t>ケイヒ</t>
    </rPh>
    <rPh sb="98" eb="101">
      <t>カイシュウリツ</t>
    </rPh>
    <rPh sb="102" eb="103">
      <t>ヒク</t>
    </rPh>
    <rPh sb="109" eb="111">
      <t>コンゴ</t>
    </rPh>
    <rPh sb="111" eb="113">
      <t>ケイエイ</t>
    </rPh>
    <rPh sb="113" eb="115">
      <t>カイゼン</t>
    </rPh>
    <rPh sb="116" eb="117">
      <t>ハカ</t>
    </rPh>
    <rPh sb="122" eb="124">
      <t>トウシ</t>
    </rPh>
    <rPh sb="124" eb="126">
      <t>ケイカク</t>
    </rPh>
    <rPh sb="127" eb="129">
      <t>ミナオ</t>
    </rPh>
    <rPh sb="133" eb="135">
      <t>ケントウ</t>
    </rPh>
    <phoneticPr fontId="4"/>
  </si>
  <si>
    <t>　経費回収率が低い水準であり、使用料以外の収入（一般会計補助金）に依存している状態である。地域の人口規模から汚水処理原価が高くなる傾向もあるが、維持管理費用の削減や施設統合検討等改善点の洗い出しにより、今後も経営改善に向けた取り組みが必要である。
　またその中で、有形固定資産減価償却率が類似団体平均値より高い状態であるため、更新投資を使用料収入で少しずつでも賄えるよう、将来に向けて使用料の見直し、投資計画の見直し等経営改善を図る必要がある。</t>
    <rPh sb="1" eb="3">
      <t>ケイヒ</t>
    </rPh>
    <rPh sb="3" eb="6">
      <t>カイシュウリツ</t>
    </rPh>
    <rPh sb="7" eb="8">
      <t>ヒク</t>
    </rPh>
    <rPh sb="9" eb="11">
      <t>スイジュン</t>
    </rPh>
    <rPh sb="15" eb="18">
      <t>シヨウリョウ</t>
    </rPh>
    <rPh sb="18" eb="20">
      <t>イガイ</t>
    </rPh>
    <rPh sb="21" eb="23">
      <t>シュウニュウ</t>
    </rPh>
    <rPh sb="24" eb="26">
      <t>イッパン</t>
    </rPh>
    <rPh sb="26" eb="28">
      <t>カイケイ</t>
    </rPh>
    <rPh sb="28" eb="31">
      <t>ホジョキン</t>
    </rPh>
    <rPh sb="33" eb="35">
      <t>イゾン</t>
    </rPh>
    <rPh sb="39" eb="41">
      <t>ジョウタイ</t>
    </rPh>
    <rPh sb="45" eb="47">
      <t>チイキ</t>
    </rPh>
    <rPh sb="48" eb="50">
      <t>ジンコウ</t>
    </rPh>
    <rPh sb="50" eb="52">
      <t>キボ</t>
    </rPh>
    <rPh sb="54" eb="56">
      <t>オスイ</t>
    </rPh>
    <rPh sb="56" eb="58">
      <t>ショリ</t>
    </rPh>
    <rPh sb="58" eb="60">
      <t>ゲンカ</t>
    </rPh>
    <rPh sb="61" eb="62">
      <t>タカ</t>
    </rPh>
    <rPh sb="65" eb="67">
      <t>ケイコウ</t>
    </rPh>
    <rPh sb="129" eb="130">
      <t>ナカ</t>
    </rPh>
    <rPh sb="132" eb="134">
      <t>ユウケイ</t>
    </rPh>
    <rPh sb="134" eb="138">
      <t>コテイシサン</t>
    </rPh>
    <rPh sb="138" eb="140">
      <t>ゲンカ</t>
    </rPh>
    <rPh sb="140" eb="143">
      <t>ショウキャクリツ</t>
    </rPh>
    <rPh sb="144" eb="146">
      <t>ルイジ</t>
    </rPh>
    <rPh sb="146" eb="148">
      <t>ダンタイ</t>
    </rPh>
    <rPh sb="148" eb="151">
      <t>ヘイキンチ</t>
    </rPh>
    <rPh sb="153" eb="154">
      <t>タカ</t>
    </rPh>
    <rPh sb="155" eb="157">
      <t>ジョウタイ</t>
    </rPh>
    <rPh sb="163" eb="165">
      <t>コウシン</t>
    </rPh>
    <rPh sb="165" eb="167">
      <t>トウシ</t>
    </rPh>
    <rPh sb="168" eb="171">
      <t>シヨウリョウ</t>
    </rPh>
    <rPh sb="171" eb="173">
      <t>シュウニュウ</t>
    </rPh>
    <rPh sb="174" eb="175">
      <t>スコ</t>
    </rPh>
    <rPh sb="180" eb="181">
      <t>マカナ</t>
    </rPh>
    <rPh sb="186" eb="188">
      <t>ショウライ</t>
    </rPh>
    <rPh sb="189" eb="190">
      <t>ム</t>
    </rPh>
    <rPh sb="192" eb="195">
      <t>シヨウリョウ</t>
    </rPh>
    <rPh sb="196" eb="198">
      <t>ミナオ</t>
    </rPh>
    <rPh sb="200" eb="202">
      <t>トウシ</t>
    </rPh>
    <rPh sb="202" eb="204">
      <t>ケイカク</t>
    </rPh>
    <rPh sb="205" eb="207">
      <t>ミナオ</t>
    </rPh>
    <rPh sb="208" eb="209">
      <t>トウ</t>
    </rPh>
    <rPh sb="209" eb="211">
      <t>ケイエイ</t>
    </rPh>
    <rPh sb="211" eb="213">
      <t>カイゼン</t>
    </rPh>
    <rPh sb="214" eb="215">
      <t>ハカ</t>
    </rPh>
    <rPh sb="216" eb="218">
      <t>ヒツヨウ</t>
    </rPh>
    <phoneticPr fontId="4"/>
  </si>
  <si>
    <t>　当町では、平成31年4月1日より、法適用企業となっております。
　経常収支比率については、若干の黒字決算となり、類似団体平均値程度となっている。経費回収率は類似団体平均値を大きく下回っており、一般会計補助金に依存している部分があるため、維持管理費用の削減や、施設の統合検討等改善点の洗い出しにより、今後も経営改善に向けた取り組みが必要である。
　累積欠損金比率は類似団体平均値を下回っている。また流動比率については平均値を上回ったが、100％を大きく下回っているため、経常収支同様の経営改善を検討することとする。
　企業債残高対事業規模比率は、今年度は類似団体平均値より下回っているが、経年比較では徐々に減少傾向にある。ただし、今後さらに更新が必要な施設があると見込まれるため、投資規模の適切性、改善点の洗い出しに努める必要がある。
　汚水処理原価は平均を上回っている状況である。人口規模から汚水処理原価が高くなる傾向にあるが、効率的な汚水処理の実施、維持管理費の削減に努めていく。
　施設利用率は、類似団体平均値より若干上回っていて、施設の過大等については、施設計画について継続検討中である。
　水洗化率については、類似団体平均値同程度となっているが、更なる水洗化率の向上を目指していく。</t>
    <rPh sb="1" eb="3">
      <t>トウチョウ</t>
    </rPh>
    <rPh sb="6" eb="8">
      <t>ヘイセイ</t>
    </rPh>
    <rPh sb="10" eb="11">
      <t>ネン</t>
    </rPh>
    <rPh sb="12" eb="13">
      <t>ガツ</t>
    </rPh>
    <rPh sb="14" eb="15">
      <t>ニチ</t>
    </rPh>
    <rPh sb="18" eb="21">
      <t>ホウテキヨウ</t>
    </rPh>
    <rPh sb="21" eb="23">
      <t>キギョウ</t>
    </rPh>
    <rPh sb="34" eb="36">
      <t>ケイジョウ</t>
    </rPh>
    <rPh sb="36" eb="38">
      <t>シュウシ</t>
    </rPh>
    <rPh sb="38" eb="40">
      <t>ヒリツ</t>
    </rPh>
    <rPh sb="51" eb="53">
      <t>ケッサン</t>
    </rPh>
    <rPh sb="57" eb="59">
      <t>ルイジ</t>
    </rPh>
    <rPh sb="59" eb="61">
      <t>ダンタイ</t>
    </rPh>
    <rPh sb="61" eb="64">
      <t>ヘイキンチ</t>
    </rPh>
    <rPh sb="64" eb="66">
      <t>テイド</t>
    </rPh>
    <rPh sb="73" eb="75">
      <t>ケイヒ</t>
    </rPh>
    <rPh sb="75" eb="78">
      <t>カイシュウリツ</t>
    </rPh>
    <rPh sb="79" eb="81">
      <t>ルイジ</t>
    </rPh>
    <rPh sb="81" eb="83">
      <t>ダンタイ</t>
    </rPh>
    <rPh sb="83" eb="86">
      <t>ヘイキンチ</t>
    </rPh>
    <rPh sb="87" eb="88">
      <t>オオ</t>
    </rPh>
    <rPh sb="90" eb="92">
      <t>シタマワ</t>
    </rPh>
    <rPh sb="97" eb="99">
      <t>イッパン</t>
    </rPh>
    <rPh sb="99" eb="101">
      <t>カイケイ</t>
    </rPh>
    <rPh sb="101" eb="104">
      <t>ホジョキン</t>
    </rPh>
    <rPh sb="105" eb="107">
      <t>イゾン</t>
    </rPh>
    <rPh sb="111" eb="113">
      <t>ブブン</t>
    </rPh>
    <rPh sb="119" eb="121">
      <t>イジ</t>
    </rPh>
    <rPh sb="121" eb="123">
      <t>カンリ</t>
    </rPh>
    <rPh sb="123" eb="125">
      <t>ヒヨウ</t>
    </rPh>
    <rPh sb="126" eb="128">
      <t>サクゲン</t>
    </rPh>
    <rPh sb="130" eb="132">
      <t>シセツ</t>
    </rPh>
    <rPh sb="133" eb="135">
      <t>トウゴウ</t>
    </rPh>
    <rPh sb="135" eb="137">
      <t>ケントウ</t>
    </rPh>
    <rPh sb="137" eb="138">
      <t>トウ</t>
    </rPh>
    <rPh sb="138" eb="141">
      <t>カイゼンテン</t>
    </rPh>
    <rPh sb="142" eb="143">
      <t>アラ</t>
    </rPh>
    <rPh sb="144" eb="145">
      <t>ダ</t>
    </rPh>
    <rPh sb="150" eb="152">
      <t>コンゴ</t>
    </rPh>
    <rPh sb="153" eb="155">
      <t>ケイエイ</t>
    </rPh>
    <rPh sb="155" eb="157">
      <t>カイゼン</t>
    </rPh>
    <rPh sb="158" eb="159">
      <t>ム</t>
    </rPh>
    <rPh sb="161" eb="162">
      <t>ト</t>
    </rPh>
    <rPh sb="163" eb="164">
      <t>ク</t>
    </rPh>
    <rPh sb="166" eb="168">
      <t>ヒツヨウ</t>
    </rPh>
    <rPh sb="174" eb="176">
      <t>ルイセキ</t>
    </rPh>
    <rPh sb="176" eb="179">
      <t>ケッソンキン</t>
    </rPh>
    <rPh sb="179" eb="181">
      <t>ヒリツ</t>
    </rPh>
    <rPh sb="182" eb="184">
      <t>ルイジ</t>
    </rPh>
    <rPh sb="184" eb="186">
      <t>ダンタイ</t>
    </rPh>
    <rPh sb="186" eb="189">
      <t>ヘイキンチ</t>
    </rPh>
    <rPh sb="199" eb="201">
      <t>リュウドウ</t>
    </rPh>
    <rPh sb="201" eb="203">
      <t>ヒリツ</t>
    </rPh>
    <rPh sb="208" eb="211">
      <t>ヘイキンチ</t>
    </rPh>
    <rPh sb="212" eb="214">
      <t>ウワマワ</t>
    </rPh>
    <rPh sb="223" eb="224">
      <t>オオ</t>
    </rPh>
    <rPh sb="226" eb="228">
      <t>シタマワ</t>
    </rPh>
    <rPh sb="235" eb="237">
      <t>ケイジョウ</t>
    </rPh>
    <rPh sb="237" eb="239">
      <t>シュウシ</t>
    </rPh>
    <rPh sb="239" eb="241">
      <t>ドウヨウ</t>
    </rPh>
    <rPh sb="242" eb="244">
      <t>ケイエイ</t>
    </rPh>
    <rPh sb="244" eb="246">
      <t>カイゼン</t>
    </rPh>
    <rPh sb="247" eb="249">
      <t>ケントウ</t>
    </rPh>
    <rPh sb="259" eb="262">
      <t>キギョウサイ</t>
    </rPh>
    <rPh sb="262" eb="264">
      <t>ザンダカ</t>
    </rPh>
    <rPh sb="264" eb="265">
      <t>タイ</t>
    </rPh>
    <rPh sb="265" eb="267">
      <t>ジギョウ</t>
    </rPh>
    <rPh sb="267" eb="269">
      <t>キボ</t>
    </rPh>
    <rPh sb="269" eb="271">
      <t>ヒリツ</t>
    </rPh>
    <rPh sb="273" eb="276">
      <t>コンネンド</t>
    </rPh>
    <rPh sb="277" eb="279">
      <t>ルイジ</t>
    </rPh>
    <rPh sb="279" eb="281">
      <t>ダンタイ</t>
    </rPh>
    <rPh sb="281" eb="284">
      <t>ヘイキンチ</t>
    </rPh>
    <rPh sb="286" eb="288">
      <t>シタマワ</t>
    </rPh>
    <rPh sb="294" eb="296">
      <t>ケイネン</t>
    </rPh>
    <rPh sb="296" eb="298">
      <t>ヒカク</t>
    </rPh>
    <rPh sb="300" eb="302">
      <t>ジョジョ</t>
    </rPh>
    <rPh sb="303" eb="305">
      <t>ゲンショウ</t>
    </rPh>
    <rPh sb="305" eb="307">
      <t>ケイコウ</t>
    </rPh>
    <rPh sb="315" eb="317">
      <t>コンゴ</t>
    </rPh>
    <rPh sb="320" eb="322">
      <t>コウシン</t>
    </rPh>
    <rPh sb="323" eb="325">
      <t>ヒツヨウ</t>
    </rPh>
    <rPh sb="326" eb="328">
      <t>シセツ</t>
    </rPh>
    <rPh sb="332" eb="334">
      <t>ミコ</t>
    </rPh>
    <rPh sb="340" eb="342">
      <t>トウシ</t>
    </rPh>
    <rPh sb="342" eb="344">
      <t>キボ</t>
    </rPh>
    <rPh sb="345" eb="348">
      <t>テキセツセイ</t>
    </rPh>
    <rPh sb="349" eb="352">
      <t>カイゼンテン</t>
    </rPh>
    <rPh sb="353" eb="354">
      <t>アラ</t>
    </rPh>
    <rPh sb="355" eb="356">
      <t>ダ</t>
    </rPh>
    <rPh sb="358" eb="359">
      <t>ツト</t>
    </rPh>
    <rPh sb="361" eb="363">
      <t>ヒツヨウ</t>
    </rPh>
    <rPh sb="369" eb="371">
      <t>オスイ</t>
    </rPh>
    <rPh sb="371" eb="373">
      <t>ショリ</t>
    </rPh>
    <rPh sb="373" eb="375">
      <t>ゲンカ</t>
    </rPh>
    <rPh sb="376" eb="378">
      <t>ヘイキン</t>
    </rPh>
    <rPh sb="379" eb="381">
      <t>ウワマワ</t>
    </rPh>
    <rPh sb="385" eb="387">
      <t>ジョウキョウ</t>
    </rPh>
    <rPh sb="391" eb="393">
      <t>ジンコウ</t>
    </rPh>
    <rPh sb="393" eb="395">
      <t>キボ</t>
    </rPh>
    <rPh sb="397" eb="399">
      <t>オスイ</t>
    </rPh>
    <rPh sb="399" eb="401">
      <t>ショリ</t>
    </rPh>
    <rPh sb="401" eb="403">
      <t>ゲンカ</t>
    </rPh>
    <rPh sb="404" eb="405">
      <t>タカ</t>
    </rPh>
    <rPh sb="408" eb="410">
      <t>ケイコウ</t>
    </rPh>
    <rPh sb="415" eb="418">
      <t>コウリツテキ</t>
    </rPh>
    <rPh sb="419" eb="421">
      <t>オスイ</t>
    </rPh>
    <rPh sb="421" eb="423">
      <t>ショリ</t>
    </rPh>
    <rPh sb="424" eb="426">
      <t>ジッシ</t>
    </rPh>
    <rPh sb="427" eb="429">
      <t>イジ</t>
    </rPh>
    <rPh sb="429" eb="432">
      <t>カンリヒ</t>
    </rPh>
    <rPh sb="433" eb="435">
      <t>サクゲン</t>
    </rPh>
    <rPh sb="436" eb="437">
      <t>ツト</t>
    </rPh>
    <rPh sb="444" eb="446">
      <t>シセツ</t>
    </rPh>
    <rPh sb="446" eb="449">
      <t>リヨウリツ</t>
    </rPh>
    <rPh sb="451" eb="453">
      <t>ルイジ</t>
    </rPh>
    <rPh sb="453" eb="455">
      <t>ダンタイ</t>
    </rPh>
    <rPh sb="455" eb="458">
      <t>ヘイキンチ</t>
    </rPh>
    <rPh sb="460" eb="462">
      <t>ジャッカン</t>
    </rPh>
    <rPh sb="462" eb="464">
      <t>ウワマワ</t>
    </rPh>
    <rPh sb="469" eb="471">
      <t>シセツ</t>
    </rPh>
    <rPh sb="472" eb="474">
      <t>カダイ</t>
    </rPh>
    <rPh sb="474" eb="475">
      <t>トウ</t>
    </rPh>
    <rPh sb="481" eb="483">
      <t>シセツ</t>
    </rPh>
    <rPh sb="483" eb="485">
      <t>ケイカク</t>
    </rPh>
    <rPh sb="489" eb="491">
      <t>ケイゾク</t>
    </rPh>
    <rPh sb="491" eb="493">
      <t>ケントウ</t>
    </rPh>
    <rPh sb="493" eb="494">
      <t>チュウ</t>
    </rPh>
    <rPh sb="500" eb="503">
      <t>スイセンカ</t>
    </rPh>
    <rPh sb="503" eb="504">
      <t>リツ</t>
    </rPh>
    <rPh sb="510" eb="512">
      <t>ルイジ</t>
    </rPh>
    <rPh sb="512" eb="514">
      <t>ダンタイ</t>
    </rPh>
    <rPh sb="514" eb="517">
      <t>ヘイキンチ</t>
    </rPh>
    <rPh sb="517" eb="520">
      <t>ドウテイド</t>
    </rPh>
    <rPh sb="528" eb="529">
      <t>サラ</t>
    </rPh>
    <rPh sb="531" eb="535">
      <t>スイセンカリツ</t>
    </rPh>
    <rPh sb="536" eb="538">
      <t>コウジョウ</t>
    </rPh>
    <rPh sb="539" eb="541">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</si>
</sst>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8243-4E74-83D1-64CB45F3B01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0.36</c:v>
                </c:pt>
                <c:pt idx="2">
                  <c:v>0.06</c:v>
                </c:pt>
                <c:pt idx="3">
                  <c:v>0.27</c:v>
                </c:pt>
                <c:pt idx="4">
                  <c:v>0.22</c:v>
                </c:pt>
              </c:numCache>
            </c:numRef>
          </c:val>
          <c:smooth val="0"/>
          <c:extLst>
            <c:ext xmlns:c16="http://schemas.microsoft.com/office/drawing/2014/chart" uri="{C3380CC4-5D6E-409C-BE32-E72D297353CC}">
              <c16:uniqueId val="{00000001-8243-4E74-83D1-64CB45F3B01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54.22</c:v>
                </c:pt>
                <c:pt idx="2">
                  <c:v>49.37</c:v>
                </c:pt>
                <c:pt idx="3">
                  <c:v>52.81</c:v>
                </c:pt>
                <c:pt idx="4">
                  <c:v>53.9</c:v>
                </c:pt>
              </c:numCache>
            </c:numRef>
          </c:val>
          <c:extLst>
            <c:ext xmlns:c16="http://schemas.microsoft.com/office/drawing/2014/chart" uri="{C3380CC4-5D6E-409C-BE32-E72D297353CC}">
              <c16:uniqueId val="{00000000-1488-4472-82D9-C356554FDF4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42.47</c:v>
                </c:pt>
                <c:pt idx="2">
                  <c:v>45.87</c:v>
                </c:pt>
                <c:pt idx="3">
                  <c:v>44.24</c:v>
                </c:pt>
                <c:pt idx="4">
                  <c:v>45.3</c:v>
                </c:pt>
              </c:numCache>
            </c:numRef>
          </c:val>
          <c:smooth val="0"/>
          <c:extLst>
            <c:ext xmlns:c16="http://schemas.microsoft.com/office/drawing/2014/chart" uri="{C3380CC4-5D6E-409C-BE32-E72D297353CC}">
              <c16:uniqueId val="{00000001-1488-4472-82D9-C356554FDF4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89.08</c:v>
                </c:pt>
                <c:pt idx="2">
                  <c:v>84.87</c:v>
                </c:pt>
                <c:pt idx="3">
                  <c:v>83.75</c:v>
                </c:pt>
                <c:pt idx="4">
                  <c:v>89.07</c:v>
                </c:pt>
              </c:numCache>
            </c:numRef>
          </c:val>
          <c:extLst>
            <c:ext xmlns:c16="http://schemas.microsoft.com/office/drawing/2014/chart" uri="{C3380CC4-5D6E-409C-BE32-E72D297353CC}">
              <c16:uniqueId val="{00000000-F036-499F-83F6-59CC463AAE3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83.75</c:v>
                </c:pt>
                <c:pt idx="2">
                  <c:v>87.65</c:v>
                </c:pt>
                <c:pt idx="3">
                  <c:v>88.15</c:v>
                </c:pt>
                <c:pt idx="4">
                  <c:v>88.37</c:v>
                </c:pt>
              </c:numCache>
            </c:numRef>
          </c:val>
          <c:smooth val="0"/>
          <c:extLst>
            <c:ext xmlns:c16="http://schemas.microsoft.com/office/drawing/2014/chart" uri="{C3380CC4-5D6E-409C-BE32-E72D297353CC}">
              <c16:uniqueId val="{00000001-F036-499F-83F6-59CC463AAE3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99.27</c:v>
                </c:pt>
                <c:pt idx="2">
                  <c:v>104.6</c:v>
                </c:pt>
                <c:pt idx="3">
                  <c:v>104.4</c:v>
                </c:pt>
                <c:pt idx="4">
                  <c:v>104.77</c:v>
                </c:pt>
              </c:numCache>
            </c:numRef>
          </c:val>
          <c:extLst>
            <c:ext xmlns:c16="http://schemas.microsoft.com/office/drawing/2014/chart" uri="{C3380CC4-5D6E-409C-BE32-E72D297353CC}">
              <c16:uniqueId val="{00000000-BB4A-402E-9D04-72D835F6C5C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102.73</c:v>
                </c:pt>
                <c:pt idx="2">
                  <c:v>102.7</c:v>
                </c:pt>
                <c:pt idx="3">
                  <c:v>104.11</c:v>
                </c:pt>
                <c:pt idx="4">
                  <c:v>101.98</c:v>
                </c:pt>
              </c:numCache>
            </c:numRef>
          </c:val>
          <c:smooth val="0"/>
          <c:extLst>
            <c:ext xmlns:c16="http://schemas.microsoft.com/office/drawing/2014/chart" uri="{C3380CC4-5D6E-409C-BE32-E72D297353CC}">
              <c16:uniqueId val="{00000001-BB4A-402E-9D04-72D835F6C5C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43.47</c:v>
                </c:pt>
                <c:pt idx="2">
                  <c:v>45.05</c:v>
                </c:pt>
                <c:pt idx="3">
                  <c:v>46.55</c:v>
                </c:pt>
                <c:pt idx="4">
                  <c:v>47.6</c:v>
                </c:pt>
              </c:numCache>
            </c:numRef>
          </c:val>
          <c:extLst>
            <c:ext xmlns:c16="http://schemas.microsoft.com/office/drawing/2014/chart" uri="{C3380CC4-5D6E-409C-BE32-E72D297353CC}">
              <c16:uniqueId val="{00000000-B923-4078-B1CF-A6EE9788B4E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24.68</c:v>
                </c:pt>
                <c:pt idx="2">
                  <c:v>29.24</c:v>
                </c:pt>
                <c:pt idx="3">
                  <c:v>31.73</c:v>
                </c:pt>
                <c:pt idx="4">
                  <c:v>32.57</c:v>
                </c:pt>
              </c:numCache>
            </c:numRef>
          </c:val>
          <c:smooth val="0"/>
          <c:extLst>
            <c:ext xmlns:c16="http://schemas.microsoft.com/office/drawing/2014/chart" uri="{C3380CC4-5D6E-409C-BE32-E72D297353CC}">
              <c16:uniqueId val="{00000001-B923-4078-B1CF-A6EE9788B4E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3C7A-45D0-B43A-632D44B9F95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8.6199999999999992</c:v>
                </c:pt>
                <c:pt idx="2" formatCode="#,##0.00;&quot;△&quot;#,##0.00">
                  <c:v>0</c:v>
                </c:pt>
                <c:pt idx="3" formatCode="#,##0.00;&quot;△&quot;#,##0.00">
                  <c:v>0</c:v>
                </c:pt>
                <c:pt idx="4">
                  <c:v>0.04</c:v>
                </c:pt>
              </c:numCache>
            </c:numRef>
          </c:val>
          <c:smooth val="0"/>
          <c:extLst>
            <c:ext xmlns:c16="http://schemas.microsoft.com/office/drawing/2014/chart" uri="{C3380CC4-5D6E-409C-BE32-E72D297353CC}">
              <c16:uniqueId val="{00000001-3C7A-45D0-B43A-632D44B9F95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5.63</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737-410A-B250-BAF8E4A0508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94.97</c:v>
                </c:pt>
                <c:pt idx="2">
                  <c:v>48.2</c:v>
                </c:pt>
                <c:pt idx="3">
                  <c:v>46.91</c:v>
                </c:pt>
                <c:pt idx="4">
                  <c:v>52.27</c:v>
                </c:pt>
              </c:numCache>
            </c:numRef>
          </c:val>
          <c:smooth val="0"/>
          <c:extLst>
            <c:ext xmlns:c16="http://schemas.microsoft.com/office/drawing/2014/chart" uri="{C3380CC4-5D6E-409C-BE32-E72D297353CC}">
              <c16:uniqueId val="{00000001-1737-410A-B250-BAF8E4A0508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9.02</c:v>
                </c:pt>
                <c:pt idx="2">
                  <c:v>20.91</c:v>
                </c:pt>
                <c:pt idx="3">
                  <c:v>41.51</c:v>
                </c:pt>
                <c:pt idx="4">
                  <c:v>52.84</c:v>
                </c:pt>
              </c:numCache>
            </c:numRef>
          </c:val>
          <c:extLst>
            <c:ext xmlns:c16="http://schemas.microsoft.com/office/drawing/2014/chart" uri="{C3380CC4-5D6E-409C-BE32-E72D297353CC}">
              <c16:uniqueId val="{00000000-6887-4C1A-A573-66088F49A8B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47.72</c:v>
                </c:pt>
                <c:pt idx="2">
                  <c:v>46.85</c:v>
                </c:pt>
                <c:pt idx="3">
                  <c:v>44.35</c:v>
                </c:pt>
                <c:pt idx="4">
                  <c:v>41.51</c:v>
                </c:pt>
              </c:numCache>
            </c:numRef>
          </c:val>
          <c:smooth val="0"/>
          <c:extLst>
            <c:ext xmlns:c16="http://schemas.microsoft.com/office/drawing/2014/chart" uri="{C3380CC4-5D6E-409C-BE32-E72D297353CC}">
              <c16:uniqueId val="{00000001-6887-4C1A-A573-66088F49A8B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1479.05</c:v>
                </c:pt>
                <c:pt idx="2">
                  <c:v>1308.33</c:v>
                </c:pt>
                <c:pt idx="3">
                  <c:v>1148.78</c:v>
                </c:pt>
                <c:pt idx="4">
                  <c:v>911.62</c:v>
                </c:pt>
              </c:numCache>
            </c:numRef>
          </c:val>
          <c:extLst>
            <c:ext xmlns:c16="http://schemas.microsoft.com/office/drawing/2014/chart" uri="{C3380CC4-5D6E-409C-BE32-E72D297353CC}">
              <c16:uniqueId val="{00000000-0CFF-4A07-AB4E-AB276F0C5A8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1206.79</c:v>
                </c:pt>
                <c:pt idx="2">
                  <c:v>1268.6300000000001</c:v>
                </c:pt>
                <c:pt idx="3">
                  <c:v>1283.69</c:v>
                </c:pt>
                <c:pt idx="4">
                  <c:v>1160.22</c:v>
                </c:pt>
              </c:numCache>
            </c:numRef>
          </c:val>
          <c:smooth val="0"/>
          <c:extLst>
            <c:ext xmlns:c16="http://schemas.microsoft.com/office/drawing/2014/chart" uri="{C3380CC4-5D6E-409C-BE32-E72D297353CC}">
              <c16:uniqueId val="{00000001-0CFF-4A07-AB4E-AB276F0C5A8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46.09</c:v>
                </c:pt>
                <c:pt idx="2">
                  <c:v>49.92</c:v>
                </c:pt>
                <c:pt idx="3">
                  <c:v>48.99</c:v>
                </c:pt>
                <c:pt idx="4">
                  <c:v>49.79</c:v>
                </c:pt>
              </c:numCache>
            </c:numRef>
          </c:val>
          <c:extLst>
            <c:ext xmlns:c16="http://schemas.microsoft.com/office/drawing/2014/chart" uri="{C3380CC4-5D6E-409C-BE32-E72D297353CC}">
              <c16:uniqueId val="{00000000-362A-4106-B743-94DAC3FEFA5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71.84</c:v>
                </c:pt>
                <c:pt idx="2">
                  <c:v>82.88</c:v>
                </c:pt>
                <c:pt idx="3">
                  <c:v>82.53</c:v>
                </c:pt>
                <c:pt idx="4">
                  <c:v>81.81</c:v>
                </c:pt>
              </c:numCache>
            </c:numRef>
          </c:val>
          <c:smooth val="0"/>
          <c:extLst>
            <c:ext xmlns:c16="http://schemas.microsoft.com/office/drawing/2014/chart" uri="{C3380CC4-5D6E-409C-BE32-E72D297353CC}">
              <c16:uniqueId val="{00000001-362A-4106-B743-94DAC3FEFA5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409.08</c:v>
                </c:pt>
                <c:pt idx="2">
                  <c:v>374.86</c:v>
                </c:pt>
                <c:pt idx="3">
                  <c:v>392.3</c:v>
                </c:pt>
                <c:pt idx="4">
                  <c:v>418.8</c:v>
                </c:pt>
              </c:numCache>
            </c:numRef>
          </c:val>
          <c:extLst>
            <c:ext xmlns:c16="http://schemas.microsoft.com/office/drawing/2014/chart" uri="{C3380CC4-5D6E-409C-BE32-E72D297353CC}">
              <c16:uniqueId val="{00000000-2913-4F28-B84F-DD5824AD6C3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228.47</c:v>
                </c:pt>
                <c:pt idx="2">
                  <c:v>187.76</c:v>
                </c:pt>
                <c:pt idx="3">
                  <c:v>190.48</c:v>
                </c:pt>
                <c:pt idx="4">
                  <c:v>193.59</c:v>
                </c:pt>
              </c:numCache>
            </c:numRef>
          </c:val>
          <c:smooth val="0"/>
          <c:extLst>
            <c:ext xmlns:c16="http://schemas.microsoft.com/office/drawing/2014/chart" uri="{C3380CC4-5D6E-409C-BE32-E72D297353CC}">
              <c16:uniqueId val="{00000001-2913-4F28-B84F-DD5824AD6C3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40" zoomScaleNormal="40" workbookViewId="0">
      <selection activeCell="BB35" sqref="BB35:BC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北海道　日高町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D1</v>
      </c>
      <c r="X8" s="65"/>
      <c r="Y8" s="65"/>
      <c r="Z8" s="65"/>
      <c r="AA8" s="65"/>
      <c r="AB8" s="65"/>
      <c r="AC8" s="65"/>
      <c r="AD8" s="66" t="str">
        <f>データ!$M$6</f>
        <v>非設置</v>
      </c>
      <c r="AE8" s="66"/>
      <c r="AF8" s="66"/>
      <c r="AG8" s="66"/>
      <c r="AH8" s="66"/>
      <c r="AI8" s="66"/>
      <c r="AJ8" s="66"/>
      <c r="AK8" s="3"/>
      <c r="AL8" s="45">
        <f>データ!S6</f>
        <v>11315</v>
      </c>
      <c r="AM8" s="45"/>
      <c r="AN8" s="45"/>
      <c r="AO8" s="45"/>
      <c r="AP8" s="45"/>
      <c r="AQ8" s="45"/>
      <c r="AR8" s="45"/>
      <c r="AS8" s="45"/>
      <c r="AT8" s="46">
        <f>データ!T6</f>
        <v>992.07</v>
      </c>
      <c r="AU8" s="46"/>
      <c r="AV8" s="46"/>
      <c r="AW8" s="46"/>
      <c r="AX8" s="46"/>
      <c r="AY8" s="46"/>
      <c r="AZ8" s="46"/>
      <c r="BA8" s="46"/>
      <c r="BB8" s="46">
        <f>データ!U6</f>
        <v>11.41</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84.11</v>
      </c>
      <c r="J10" s="46"/>
      <c r="K10" s="46"/>
      <c r="L10" s="46"/>
      <c r="M10" s="46"/>
      <c r="N10" s="46"/>
      <c r="O10" s="46"/>
      <c r="P10" s="46">
        <f>データ!P6</f>
        <v>67.2</v>
      </c>
      <c r="Q10" s="46"/>
      <c r="R10" s="46"/>
      <c r="S10" s="46"/>
      <c r="T10" s="46"/>
      <c r="U10" s="46"/>
      <c r="V10" s="46"/>
      <c r="W10" s="46">
        <f>データ!Q6</f>
        <v>78.42</v>
      </c>
      <c r="X10" s="46"/>
      <c r="Y10" s="46"/>
      <c r="Z10" s="46"/>
      <c r="AA10" s="46"/>
      <c r="AB10" s="46"/>
      <c r="AC10" s="46"/>
      <c r="AD10" s="45">
        <f>データ!R6</f>
        <v>4193</v>
      </c>
      <c r="AE10" s="45"/>
      <c r="AF10" s="45"/>
      <c r="AG10" s="45"/>
      <c r="AH10" s="45"/>
      <c r="AI10" s="45"/>
      <c r="AJ10" s="45"/>
      <c r="AK10" s="2"/>
      <c r="AL10" s="45">
        <f>データ!V6</f>
        <v>7527</v>
      </c>
      <c r="AM10" s="45"/>
      <c r="AN10" s="45"/>
      <c r="AO10" s="45"/>
      <c r="AP10" s="45"/>
      <c r="AQ10" s="45"/>
      <c r="AR10" s="45"/>
      <c r="AS10" s="45"/>
      <c r="AT10" s="46">
        <f>データ!W6</f>
        <v>5.7</v>
      </c>
      <c r="AU10" s="46"/>
      <c r="AV10" s="46"/>
      <c r="AW10" s="46"/>
      <c r="AX10" s="46"/>
      <c r="AY10" s="46"/>
      <c r="AZ10" s="46"/>
      <c r="BA10" s="46"/>
      <c r="BB10" s="46">
        <f>データ!X6</f>
        <v>1320.53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sUPCinfOcOBokrZNMoKxuPRD/U5vgGmTCGgn6X3gve72lfWIXvUZ3w4rT8WSQJL0Ux7w/sI/UOFJeXq2Quk9iA==" saltValue="gvOhS/ygvLZ6Bh0CzEU0V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16012</v>
      </c>
      <c r="D6" s="19">
        <f t="shared" si="3"/>
        <v>46</v>
      </c>
      <c r="E6" s="19">
        <f t="shared" si="3"/>
        <v>17</v>
      </c>
      <c r="F6" s="19">
        <f t="shared" si="3"/>
        <v>4</v>
      </c>
      <c r="G6" s="19">
        <f t="shared" si="3"/>
        <v>0</v>
      </c>
      <c r="H6" s="19" t="str">
        <f t="shared" si="3"/>
        <v>北海道　日高町</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84.11</v>
      </c>
      <c r="P6" s="20">
        <f t="shared" si="3"/>
        <v>67.2</v>
      </c>
      <c r="Q6" s="20">
        <f t="shared" si="3"/>
        <v>78.42</v>
      </c>
      <c r="R6" s="20">
        <f t="shared" si="3"/>
        <v>4193</v>
      </c>
      <c r="S6" s="20">
        <f t="shared" si="3"/>
        <v>11315</v>
      </c>
      <c r="T6" s="20">
        <f t="shared" si="3"/>
        <v>992.07</v>
      </c>
      <c r="U6" s="20">
        <f t="shared" si="3"/>
        <v>11.41</v>
      </c>
      <c r="V6" s="20">
        <f t="shared" si="3"/>
        <v>7527</v>
      </c>
      <c r="W6" s="20">
        <f t="shared" si="3"/>
        <v>5.7</v>
      </c>
      <c r="X6" s="20">
        <f t="shared" si="3"/>
        <v>1320.53</v>
      </c>
      <c r="Y6" s="21" t="str">
        <f>IF(Y7="",NA(),Y7)</f>
        <v>-</v>
      </c>
      <c r="Z6" s="21">
        <f t="shared" ref="Z6:AH6" si="4">IF(Z7="",NA(),Z7)</f>
        <v>99.27</v>
      </c>
      <c r="AA6" s="21">
        <f t="shared" si="4"/>
        <v>104.6</v>
      </c>
      <c r="AB6" s="21">
        <f t="shared" si="4"/>
        <v>104.4</v>
      </c>
      <c r="AC6" s="21">
        <f t="shared" si="4"/>
        <v>104.77</v>
      </c>
      <c r="AD6" s="21" t="str">
        <f t="shared" si="4"/>
        <v>-</v>
      </c>
      <c r="AE6" s="21">
        <f t="shared" si="4"/>
        <v>102.73</v>
      </c>
      <c r="AF6" s="21">
        <f t="shared" si="4"/>
        <v>102.7</v>
      </c>
      <c r="AG6" s="21">
        <f t="shared" si="4"/>
        <v>104.11</v>
      </c>
      <c r="AH6" s="21">
        <f t="shared" si="4"/>
        <v>101.98</v>
      </c>
      <c r="AI6" s="20" t="str">
        <f>IF(AI7="","",IF(AI7="-","【-】","【"&amp;SUBSTITUTE(TEXT(AI7,"#,##0.00"),"-","△")&amp;"】"))</f>
        <v>【104.54】</v>
      </c>
      <c r="AJ6" s="21" t="str">
        <f>IF(AJ7="",NA(),AJ7)</f>
        <v>-</v>
      </c>
      <c r="AK6" s="21">
        <f t="shared" ref="AK6:AS6" si="5">IF(AK7="",NA(),AK7)</f>
        <v>5.63</v>
      </c>
      <c r="AL6" s="20">
        <f t="shared" si="5"/>
        <v>0</v>
      </c>
      <c r="AM6" s="20">
        <f t="shared" si="5"/>
        <v>0</v>
      </c>
      <c r="AN6" s="20">
        <f t="shared" si="5"/>
        <v>0</v>
      </c>
      <c r="AO6" s="21" t="str">
        <f t="shared" si="5"/>
        <v>-</v>
      </c>
      <c r="AP6" s="21">
        <f t="shared" si="5"/>
        <v>94.97</v>
      </c>
      <c r="AQ6" s="21">
        <f t="shared" si="5"/>
        <v>48.2</v>
      </c>
      <c r="AR6" s="21">
        <f t="shared" si="5"/>
        <v>46.91</v>
      </c>
      <c r="AS6" s="21">
        <f t="shared" si="5"/>
        <v>52.27</v>
      </c>
      <c r="AT6" s="20" t="str">
        <f>IF(AT7="","",IF(AT7="-","【-】","【"&amp;SUBSTITUTE(TEXT(AT7,"#,##0.00"),"-","△")&amp;"】"))</f>
        <v>【65.93】</v>
      </c>
      <c r="AU6" s="21" t="str">
        <f>IF(AU7="",NA(),AU7)</f>
        <v>-</v>
      </c>
      <c r="AV6" s="21">
        <f t="shared" ref="AV6:BD6" si="6">IF(AV7="",NA(),AV7)</f>
        <v>9.02</v>
      </c>
      <c r="AW6" s="21">
        <f t="shared" si="6"/>
        <v>20.91</v>
      </c>
      <c r="AX6" s="21">
        <f t="shared" si="6"/>
        <v>41.51</v>
      </c>
      <c r="AY6" s="21">
        <f t="shared" si="6"/>
        <v>52.84</v>
      </c>
      <c r="AZ6" s="21" t="str">
        <f t="shared" si="6"/>
        <v>-</v>
      </c>
      <c r="BA6" s="21">
        <f t="shared" si="6"/>
        <v>47.72</v>
      </c>
      <c r="BB6" s="21">
        <f t="shared" si="6"/>
        <v>46.85</v>
      </c>
      <c r="BC6" s="21">
        <f t="shared" si="6"/>
        <v>44.35</v>
      </c>
      <c r="BD6" s="21">
        <f t="shared" si="6"/>
        <v>41.51</v>
      </c>
      <c r="BE6" s="20" t="str">
        <f>IF(BE7="","",IF(BE7="-","【-】","【"&amp;SUBSTITUTE(TEXT(BE7,"#,##0.00"),"-","△")&amp;"】"))</f>
        <v>【44.25】</v>
      </c>
      <c r="BF6" s="21" t="str">
        <f>IF(BF7="",NA(),BF7)</f>
        <v>-</v>
      </c>
      <c r="BG6" s="21">
        <f t="shared" ref="BG6:BO6" si="7">IF(BG7="",NA(),BG7)</f>
        <v>1479.05</v>
      </c>
      <c r="BH6" s="21">
        <f t="shared" si="7"/>
        <v>1308.33</v>
      </c>
      <c r="BI6" s="21">
        <f t="shared" si="7"/>
        <v>1148.78</v>
      </c>
      <c r="BJ6" s="21">
        <f t="shared" si="7"/>
        <v>911.62</v>
      </c>
      <c r="BK6" s="21" t="str">
        <f t="shared" si="7"/>
        <v>-</v>
      </c>
      <c r="BL6" s="21">
        <f t="shared" si="7"/>
        <v>1206.79</v>
      </c>
      <c r="BM6" s="21">
        <f t="shared" si="7"/>
        <v>1268.6300000000001</v>
      </c>
      <c r="BN6" s="21">
        <f t="shared" si="7"/>
        <v>1283.69</v>
      </c>
      <c r="BO6" s="21">
        <f t="shared" si="7"/>
        <v>1160.22</v>
      </c>
      <c r="BP6" s="20" t="str">
        <f>IF(BP7="","",IF(BP7="-","【-】","【"&amp;SUBSTITUTE(TEXT(BP7,"#,##0.00"),"-","△")&amp;"】"))</f>
        <v>【1,182.11】</v>
      </c>
      <c r="BQ6" s="21" t="str">
        <f>IF(BQ7="",NA(),BQ7)</f>
        <v>-</v>
      </c>
      <c r="BR6" s="21">
        <f t="shared" ref="BR6:BZ6" si="8">IF(BR7="",NA(),BR7)</f>
        <v>46.09</v>
      </c>
      <c r="BS6" s="21">
        <f t="shared" si="8"/>
        <v>49.92</v>
      </c>
      <c r="BT6" s="21">
        <f t="shared" si="8"/>
        <v>48.99</v>
      </c>
      <c r="BU6" s="21">
        <f t="shared" si="8"/>
        <v>49.79</v>
      </c>
      <c r="BV6" s="21" t="str">
        <f t="shared" si="8"/>
        <v>-</v>
      </c>
      <c r="BW6" s="21">
        <f t="shared" si="8"/>
        <v>71.84</v>
      </c>
      <c r="BX6" s="21">
        <f t="shared" si="8"/>
        <v>82.88</v>
      </c>
      <c r="BY6" s="21">
        <f t="shared" si="8"/>
        <v>82.53</v>
      </c>
      <c r="BZ6" s="21">
        <f t="shared" si="8"/>
        <v>81.81</v>
      </c>
      <c r="CA6" s="20" t="str">
        <f>IF(CA7="","",IF(CA7="-","【-】","【"&amp;SUBSTITUTE(TEXT(CA7,"#,##0.00"),"-","△")&amp;"】"))</f>
        <v>【73.78】</v>
      </c>
      <c r="CB6" s="21" t="str">
        <f>IF(CB7="",NA(),CB7)</f>
        <v>-</v>
      </c>
      <c r="CC6" s="21">
        <f t="shared" ref="CC6:CK6" si="9">IF(CC7="",NA(),CC7)</f>
        <v>409.08</v>
      </c>
      <c r="CD6" s="21">
        <f t="shared" si="9"/>
        <v>374.86</v>
      </c>
      <c r="CE6" s="21">
        <f t="shared" si="9"/>
        <v>392.3</v>
      </c>
      <c r="CF6" s="21">
        <f t="shared" si="9"/>
        <v>418.8</v>
      </c>
      <c r="CG6" s="21" t="str">
        <f t="shared" si="9"/>
        <v>-</v>
      </c>
      <c r="CH6" s="21">
        <f t="shared" si="9"/>
        <v>228.47</v>
      </c>
      <c r="CI6" s="21">
        <f t="shared" si="9"/>
        <v>187.76</v>
      </c>
      <c r="CJ6" s="21">
        <f t="shared" si="9"/>
        <v>190.48</v>
      </c>
      <c r="CK6" s="21">
        <f t="shared" si="9"/>
        <v>193.59</v>
      </c>
      <c r="CL6" s="20" t="str">
        <f>IF(CL7="","",IF(CL7="-","【-】","【"&amp;SUBSTITUTE(TEXT(CL7,"#,##0.00"),"-","△")&amp;"】"))</f>
        <v>【220.62】</v>
      </c>
      <c r="CM6" s="21" t="str">
        <f>IF(CM7="",NA(),CM7)</f>
        <v>-</v>
      </c>
      <c r="CN6" s="21">
        <f t="shared" ref="CN6:CV6" si="10">IF(CN7="",NA(),CN7)</f>
        <v>54.22</v>
      </c>
      <c r="CO6" s="21">
        <f t="shared" si="10"/>
        <v>49.37</v>
      </c>
      <c r="CP6" s="21">
        <f t="shared" si="10"/>
        <v>52.81</v>
      </c>
      <c r="CQ6" s="21">
        <f t="shared" si="10"/>
        <v>53.9</v>
      </c>
      <c r="CR6" s="21" t="str">
        <f t="shared" si="10"/>
        <v>-</v>
      </c>
      <c r="CS6" s="21">
        <f t="shared" si="10"/>
        <v>42.47</v>
      </c>
      <c r="CT6" s="21">
        <f t="shared" si="10"/>
        <v>45.87</v>
      </c>
      <c r="CU6" s="21">
        <f t="shared" si="10"/>
        <v>44.24</v>
      </c>
      <c r="CV6" s="21">
        <f t="shared" si="10"/>
        <v>45.3</v>
      </c>
      <c r="CW6" s="20" t="str">
        <f>IF(CW7="","",IF(CW7="-","【-】","【"&amp;SUBSTITUTE(TEXT(CW7,"#,##0.00"),"-","△")&amp;"】"))</f>
        <v>【42.22】</v>
      </c>
      <c r="CX6" s="21" t="str">
        <f>IF(CX7="",NA(),CX7)</f>
        <v>-</v>
      </c>
      <c r="CY6" s="21">
        <f t="shared" ref="CY6:DG6" si="11">IF(CY7="",NA(),CY7)</f>
        <v>89.08</v>
      </c>
      <c r="CZ6" s="21">
        <f t="shared" si="11"/>
        <v>84.87</v>
      </c>
      <c r="DA6" s="21">
        <f t="shared" si="11"/>
        <v>83.75</v>
      </c>
      <c r="DB6" s="21">
        <f t="shared" si="11"/>
        <v>89.07</v>
      </c>
      <c r="DC6" s="21" t="str">
        <f t="shared" si="11"/>
        <v>-</v>
      </c>
      <c r="DD6" s="21">
        <f t="shared" si="11"/>
        <v>83.75</v>
      </c>
      <c r="DE6" s="21">
        <f t="shared" si="11"/>
        <v>87.65</v>
      </c>
      <c r="DF6" s="21">
        <f t="shared" si="11"/>
        <v>88.15</v>
      </c>
      <c r="DG6" s="21">
        <f t="shared" si="11"/>
        <v>88.37</v>
      </c>
      <c r="DH6" s="20" t="str">
        <f>IF(DH7="","",IF(DH7="-","【-】","【"&amp;SUBSTITUTE(TEXT(DH7,"#,##0.00"),"-","△")&amp;"】"))</f>
        <v>【85.67】</v>
      </c>
      <c r="DI6" s="21" t="str">
        <f>IF(DI7="",NA(),DI7)</f>
        <v>-</v>
      </c>
      <c r="DJ6" s="21">
        <f t="shared" ref="DJ6:DR6" si="12">IF(DJ7="",NA(),DJ7)</f>
        <v>43.47</v>
      </c>
      <c r="DK6" s="21">
        <f t="shared" si="12"/>
        <v>45.05</v>
      </c>
      <c r="DL6" s="21">
        <f t="shared" si="12"/>
        <v>46.55</v>
      </c>
      <c r="DM6" s="21">
        <f t="shared" si="12"/>
        <v>47.6</v>
      </c>
      <c r="DN6" s="21" t="str">
        <f t="shared" si="12"/>
        <v>-</v>
      </c>
      <c r="DO6" s="21">
        <f t="shared" si="12"/>
        <v>24.68</v>
      </c>
      <c r="DP6" s="21">
        <f t="shared" si="12"/>
        <v>29.24</v>
      </c>
      <c r="DQ6" s="21">
        <f t="shared" si="12"/>
        <v>31.73</v>
      </c>
      <c r="DR6" s="21">
        <f t="shared" si="12"/>
        <v>32.57</v>
      </c>
      <c r="DS6" s="20" t="str">
        <f>IF(DS7="","",IF(DS7="-","【-】","【"&amp;SUBSTITUTE(TEXT(DS7,"#,##0.00"),"-","△")&amp;"】"))</f>
        <v>【28.00】</v>
      </c>
      <c r="DT6" s="21" t="str">
        <f>IF(DT7="",NA(),DT7)</f>
        <v>-</v>
      </c>
      <c r="DU6" s="20">
        <f t="shared" ref="DU6:EC6" si="13">IF(DU7="",NA(),DU7)</f>
        <v>0</v>
      </c>
      <c r="DV6" s="20">
        <f t="shared" si="13"/>
        <v>0</v>
      </c>
      <c r="DW6" s="20">
        <f t="shared" si="13"/>
        <v>0</v>
      </c>
      <c r="DX6" s="20">
        <f t="shared" si="13"/>
        <v>0</v>
      </c>
      <c r="DY6" s="21" t="str">
        <f t="shared" si="13"/>
        <v>-</v>
      </c>
      <c r="DZ6" s="21">
        <f t="shared" si="13"/>
        <v>8.6199999999999992</v>
      </c>
      <c r="EA6" s="20">
        <f t="shared" si="13"/>
        <v>0</v>
      </c>
      <c r="EB6" s="20">
        <f t="shared" si="13"/>
        <v>0</v>
      </c>
      <c r="EC6" s="21">
        <f t="shared" si="13"/>
        <v>0.04</v>
      </c>
      <c r="ED6" s="20" t="str">
        <f>IF(ED7="","",IF(ED7="-","【-】","【"&amp;SUBSTITUTE(TEXT(ED7,"#,##0.00"),"-","△")&amp;"】"))</f>
        <v>【0.03】</v>
      </c>
      <c r="EE6" s="21" t="str">
        <f>IF(EE7="",NA(),EE7)</f>
        <v>-</v>
      </c>
      <c r="EF6" s="20">
        <f t="shared" ref="EF6:EN6" si="14">IF(EF7="",NA(),EF7)</f>
        <v>0</v>
      </c>
      <c r="EG6" s="20">
        <f t="shared" si="14"/>
        <v>0</v>
      </c>
      <c r="EH6" s="20">
        <f t="shared" si="14"/>
        <v>0</v>
      </c>
      <c r="EI6" s="20">
        <f t="shared" si="14"/>
        <v>0</v>
      </c>
      <c r="EJ6" s="21" t="str">
        <f t="shared" si="14"/>
        <v>-</v>
      </c>
      <c r="EK6" s="21">
        <f t="shared" si="14"/>
        <v>0.36</v>
      </c>
      <c r="EL6" s="21">
        <f t="shared" si="14"/>
        <v>0.06</v>
      </c>
      <c r="EM6" s="21">
        <f t="shared" si="14"/>
        <v>0.27</v>
      </c>
      <c r="EN6" s="21">
        <f t="shared" si="14"/>
        <v>0.22</v>
      </c>
      <c r="EO6" s="20" t="str">
        <f>IF(EO7="","",IF(EO7="-","【-】","【"&amp;SUBSTITUTE(TEXT(EO7,"#,##0.00"),"-","△")&amp;"】"))</f>
        <v>【0.13】</v>
      </c>
    </row>
    <row r="7" spans="1:148" s="22" customFormat="1" x14ac:dyDescent="0.15">
      <c r="A7" s="14"/>
      <c r="B7" s="23">
        <v>2022</v>
      </c>
      <c r="C7" s="23">
        <v>16012</v>
      </c>
      <c r="D7" s="23">
        <v>46</v>
      </c>
      <c r="E7" s="23">
        <v>17</v>
      </c>
      <c r="F7" s="23">
        <v>4</v>
      </c>
      <c r="G7" s="23">
        <v>0</v>
      </c>
      <c r="H7" s="23" t="s">
        <v>96</v>
      </c>
      <c r="I7" s="23" t="s">
        <v>97</v>
      </c>
      <c r="J7" s="23" t="s">
        <v>98</v>
      </c>
      <c r="K7" s="23" t="s">
        <v>99</v>
      </c>
      <c r="L7" s="23" t="s">
        <v>100</v>
      </c>
      <c r="M7" s="23" t="s">
        <v>101</v>
      </c>
      <c r="N7" s="24" t="s">
        <v>102</v>
      </c>
      <c r="O7" s="24">
        <v>84.11</v>
      </c>
      <c r="P7" s="24">
        <v>67.2</v>
      </c>
      <c r="Q7" s="24">
        <v>78.42</v>
      </c>
      <c r="R7" s="24">
        <v>4193</v>
      </c>
      <c r="S7" s="24">
        <v>11315</v>
      </c>
      <c r="T7" s="24">
        <v>992.07</v>
      </c>
      <c r="U7" s="24">
        <v>11.41</v>
      </c>
      <c r="V7" s="24">
        <v>7527</v>
      </c>
      <c r="W7" s="24">
        <v>5.7</v>
      </c>
      <c r="X7" s="24">
        <v>1320.53</v>
      </c>
      <c r="Y7" s="24" t="s">
        <v>102</v>
      </c>
      <c r="Z7" s="24">
        <v>99.27</v>
      </c>
      <c r="AA7" s="24">
        <v>104.6</v>
      </c>
      <c r="AB7" s="24">
        <v>104.4</v>
      </c>
      <c r="AC7" s="24">
        <v>104.77</v>
      </c>
      <c r="AD7" s="24" t="s">
        <v>102</v>
      </c>
      <c r="AE7" s="24">
        <v>102.73</v>
      </c>
      <c r="AF7" s="24">
        <v>102.7</v>
      </c>
      <c r="AG7" s="24">
        <v>104.11</v>
      </c>
      <c r="AH7" s="24">
        <v>101.98</v>
      </c>
      <c r="AI7" s="24">
        <v>104.54</v>
      </c>
      <c r="AJ7" s="24" t="s">
        <v>102</v>
      </c>
      <c r="AK7" s="24">
        <v>5.63</v>
      </c>
      <c r="AL7" s="24">
        <v>0</v>
      </c>
      <c r="AM7" s="24">
        <v>0</v>
      </c>
      <c r="AN7" s="24">
        <v>0</v>
      </c>
      <c r="AO7" s="24" t="s">
        <v>102</v>
      </c>
      <c r="AP7" s="24">
        <v>94.97</v>
      </c>
      <c r="AQ7" s="24">
        <v>48.2</v>
      </c>
      <c r="AR7" s="24">
        <v>46.91</v>
      </c>
      <c r="AS7" s="24">
        <v>52.27</v>
      </c>
      <c r="AT7" s="24">
        <v>65.930000000000007</v>
      </c>
      <c r="AU7" s="24" t="s">
        <v>102</v>
      </c>
      <c r="AV7" s="24">
        <v>9.02</v>
      </c>
      <c r="AW7" s="24">
        <v>20.91</v>
      </c>
      <c r="AX7" s="24">
        <v>41.51</v>
      </c>
      <c r="AY7" s="24">
        <v>52.84</v>
      </c>
      <c r="AZ7" s="24" t="s">
        <v>102</v>
      </c>
      <c r="BA7" s="24">
        <v>47.72</v>
      </c>
      <c r="BB7" s="24">
        <v>46.85</v>
      </c>
      <c r="BC7" s="24">
        <v>44.35</v>
      </c>
      <c r="BD7" s="24">
        <v>41.51</v>
      </c>
      <c r="BE7" s="24">
        <v>44.25</v>
      </c>
      <c r="BF7" s="24" t="s">
        <v>102</v>
      </c>
      <c r="BG7" s="24">
        <v>1479.05</v>
      </c>
      <c r="BH7" s="24">
        <v>1308.33</v>
      </c>
      <c r="BI7" s="24">
        <v>1148.78</v>
      </c>
      <c r="BJ7" s="24">
        <v>911.62</v>
      </c>
      <c r="BK7" s="24" t="s">
        <v>102</v>
      </c>
      <c r="BL7" s="24">
        <v>1206.79</v>
      </c>
      <c r="BM7" s="24">
        <v>1268.6300000000001</v>
      </c>
      <c r="BN7" s="24">
        <v>1283.69</v>
      </c>
      <c r="BO7" s="24">
        <v>1160.22</v>
      </c>
      <c r="BP7" s="24">
        <v>1182.1099999999999</v>
      </c>
      <c r="BQ7" s="24" t="s">
        <v>102</v>
      </c>
      <c r="BR7" s="24">
        <v>46.09</v>
      </c>
      <c r="BS7" s="24">
        <v>49.92</v>
      </c>
      <c r="BT7" s="24">
        <v>48.99</v>
      </c>
      <c r="BU7" s="24">
        <v>49.79</v>
      </c>
      <c r="BV7" s="24" t="s">
        <v>102</v>
      </c>
      <c r="BW7" s="24">
        <v>71.84</v>
      </c>
      <c r="BX7" s="24">
        <v>82.88</v>
      </c>
      <c r="BY7" s="24">
        <v>82.53</v>
      </c>
      <c r="BZ7" s="24">
        <v>81.81</v>
      </c>
      <c r="CA7" s="24">
        <v>73.78</v>
      </c>
      <c r="CB7" s="24" t="s">
        <v>102</v>
      </c>
      <c r="CC7" s="24">
        <v>409.08</v>
      </c>
      <c r="CD7" s="24">
        <v>374.86</v>
      </c>
      <c r="CE7" s="24">
        <v>392.3</v>
      </c>
      <c r="CF7" s="24">
        <v>418.8</v>
      </c>
      <c r="CG7" s="24" t="s">
        <v>102</v>
      </c>
      <c r="CH7" s="24">
        <v>228.47</v>
      </c>
      <c r="CI7" s="24">
        <v>187.76</v>
      </c>
      <c r="CJ7" s="24">
        <v>190.48</v>
      </c>
      <c r="CK7" s="24">
        <v>193.59</v>
      </c>
      <c r="CL7" s="24">
        <v>220.62</v>
      </c>
      <c r="CM7" s="24" t="s">
        <v>102</v>
      </c>
      <c r="CN7" s="24">
        <v>54.22</v>
      </c>
      <c r="CO7" s="24">
        <v>49.37</v>
      </c>
      <c r="CP7" s="24">
        <v>52.81</v>
      </c>
      <c r="CQ7" s="24">
        <v>53.9</v>
      </c>
      <c r="CR7" s="24" t="s">
        <v>102</v>
      </c>
      <c r="CS7" s="24">
        <v>42.47</v>
      </c>
      <c r="CT7" s="24">
        <v>45.87</v>
      </c>
      <c r="CU7" s="24">
        <v>44.24</v>
      </c>
      <c r="CV7" s="24">
        <v>45.3</v>
      </c>
      <c r="CW7" s="24">
        <v>42.22</v>
      </c>
      <c r="CX7" s="24" t="s">
        <v>102</v>
      </c>
      <c r="CY7" s="24">
        <v>89.08</v>
      </c>
      <c r="CZ7" s="24">
        <v>84.87</v>
      </c>
      <c r="DA7" s="24">
        <v>83.75</v>
      </c>
      <c r="DB7" s="24">
        <v>89.07</v>
      </c>
      <c r="DC7" s="24" t="s">
        <v>102</v>
      </c>
      <c r="DD7" s="24">
        <v>83.75</v>
      </c>
      <c r="DE7" s="24">
        <v>87.65</v>
      </c>
      <c r="DF7" s="24">
        <v>88.15</v>
      </c>
      <c r="DG7" s="24">
        <v>88.37</v>
      </c>
      <c r="DH7" s="24">
        <v>85.67</v>
      </c>
      <c r="DI7" s="24" t="s">
        <v>102</v>
      </c>
      <c r="DJ7" s="24">
        <v>43.47</v>
      </c>
      <c r="DK7" s="24">
        <v>45.05</v>
      </c>
      <c r="DL7" s="24">
        <v>46.55</v>
      </c>
      <c r="DM7" s="24">
        <v>47.6</v>
      </c>
      <c r="DN7" s="24" t="s">
        <v>102</v>
      </c>
      <c r="DO7" s="24">
        <v>24.68</v>
      </c>
      <c r="DP7" s="24">
        <v>29.24</v>
      </c>
      <c r="DQ7" s="24">
        <v>31.73</v>
      </c>
      <c r="DR7" s="24">
        <v>32.57</v>
      </c>
      <c r="DS7" s="24">
        <v>28</v>
      </c>
      <c r="DT7" s="24" t="s">
        <v>102</v>
      </c>
      <c r="DU7" s="24">
        <v>0</v>
      </c>
      <c r="DV7" s="24">
        <v>0</v>
      </c>
      <c r="DW7" s="24">
        <v>0</v>
      </c>
      <c r="DX7" s="24">
        <v>0</v>
      </c>
      <c r="DY7" s="24" t="s">
        <v>102</v>
      </c>
      <c r="DZ7" s="24">
        <v>8.6199999999999992</v>
      </c>
      <c r="EA7" s="24">
        <v>0</v>
      </c>
      <c r="EB7" s="24">
        <v>0</v>
      </c>
      <c r="EC7" s="24">
        <v>0.04</v>
      </c>
      <c r="ED7" s="24">
        <v>0.03</v>
      </c>
      <c r="EE7" s="24" t="s">
        <v>102</v>
      </c>
      <c r="EF7" s="24">
        <v>0</v>
      </c>
      <c r="EG7" s="24">
        <v>0</v>
      </c>
      <c r="EH7" s="24">
        <v>0</v>
      </c>
      <c r="EI7" s="24">
        <v>0</v>
      </c>
      <c r="EJ7" s="24" t="s">
        <v>102</v>
      </c>
      <c r="EK7" s="24">
        <v>0.36</v>
      </c>
      <c r="EL7" s="24">
        <v>0.06</v>
      </c>
      <c r="EM7" s="24">
        <v>0.27</v>
      </c>
      <c r="EN7" s="24">
        <v>0.22</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2024-02-16T03:19:44Z</cp:lastPrinted>
  <dcterms:created xsi:type="dcterms:W3CDTF">2023-12-12T00:53:33Z</dcterms:created>
  <dcterms:modified xsi:type="dcterms:W3CDTF">2024-02-28T01:17:17Z</dcterms:modified>
  <cp:category/>
</cp:coreProperties>
</file>